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filterPrivacy="1" defaultThemeVersion="124226"/>
  <xr:revisionPtr revIDLastSave="0" documentId="8_{1B7A5881-5501-A84E-BDFF-CD6DE1667377}" xr6:coauthVersionLast="47" xr6:coauthVersionMax="47" xr10:uidLastSave="{00000000-0000-0000-0000-000000000000}"/>
  <bookViews>
    <workbookView xWindow="0" yWindow="460" windowWidth="22220" windowHeight="16860" xr2:uid="{00000000-000D-0000-FFFF-FFFF00000000}"/>
  </bookViews>
  <sheets>
    <sheet name="BD vier ACHEV F, KSAR KBIR modi" sheetId="1" r:id="rId1"/>
  </sheets>
  <definedNames>
    <definedName name="_xlnm.Print_Area" localSheetId="0">'BD vier ACHEV F, KSAR KBIR modi'!$A$1:$F$96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5" i="1" l="1"/>
  <c r="C76" i="1"/>
  <c r="C69" i="1" l="1"/>
  <c r="E87" i="1" s="1"/>
  <c r="E88" i="1" l="1"/>
  <c r="E89" i="1" s="1"/>
</calcChain>
</file>

<file path=xl/sharedStrings.xml><?xml version="1.0" encoding="utf-8"?>
<sst xmlns="http://schemas.openxmlformats.org/spreadsheetml/2006/main" count="227" uniqueCount="172">
  <si>
    <t>I-AMENAGEMENT EXTERIEURS</t>
  </si>
  <si>
    <t xml:space="preserve"> </t>
  </si>
  <si>
    <t xml:space="preserve">Démolition - décapage et dépose  compris evacuation </t>
  </si>
  <si>
    <t>Ens</t>
  </si>
  <si>
    <t>m3</t>
  </si>
  <si>
    <t xml:space="preserve"> Remblais à partir des matérieaux d'apport</t>
  </si>
  <si>
    <t>Apport de tout venant GNF 0/40 seleccionnée et compactée</t>
  </si>
  <si>
    <t xml:space="preserve"> - Mise en remblais ou évacuation</t>
  </si>
  <si>
    <t xml:space="preserve"> - Béton de propreté</t>
  </si>
  <si>
    <t xml:space="preserve"> - Gros béton</t>
  </si>
  <si>
    <t>* Joints de dilatation en polystyrène de 2cm.</t>
  </si>
  <si>
    <t>m²</t>
  </si>
  <si>
    <t xml:space="preserve"> - Hérisson en pierres sèches ou TV 0/40</t>
  </si>
  <si>
    <t>Kg</t>
  </si>
  <si>
    <t xml:space="preserve"> - Enduits extérieurs au mortier bâtard</t>
  </si>
  <si>
    <t xml:space="preserve">BADIGEONAGE SUR MUR DE CLOTURE </t>
  </si>
  <si>
    <t xml:space="preserve">TUYAUTERIE EN POLYETHYLENE </t>
  </si>
  <si>
    <t xml:space="preserve">DN 25 MM </t>
  </si>
  <si>
    <t>ML</t>
  </si>
  <si>
    <t xml:space="preserve">DN 32 MM </t>
  </si>
  <si>
    <t xml:space="preserve">DN 40 MM </t>
  </si>
  <si>
    <t xml:space="preserve">DN 50MM </t>
  </si>
  <si>
    <t xml:space="preserve">DN 63MM </t>
  </si>
  <si>
    <t>REVETEMENT EN PIERRE NATURELLE</t>
  </si>
  <si>
    <t>M²</t>
  </si>
  <si>
    <t>Chemin piéton en béton imprimé épaisseur  6 CM OU BALAYE Y/C TERRASSEMENT  &amp; 20 cm TV 0/40</t>
  </si>
  <si>
    <t>Revêtement en carreaux REV SOL</t>
  </si>
  <si>
    <t>Buse en PVC DN 200</t>
  </si>
  <si>
    <t>Dallage en Béton B25 dosé à 350 kg /m3 de 7 cm d’épaisseur</t>
  </si>
  <si>
    <t>Buse en PVC DN 315</t>
  </si>
  <si>
    <t>Buse en PVC DN 400</t>
  </si>
  <si>
    <t>Bordure T3</t>
  </si>
  <si>
    <t>U</t>
  </si>
  <si>
    <t xml:space="preserve">Tout venant GNF  0/40 </t>
  </si>
  <si>
    <t>M3</t>
  </si>
  <si>
    <t>Tout venant GNA  0/31,50</t>
  </si>
  <si>
    <t>Finition des regards visiables existants</t>
  </si>
  <si>
    <t xml:space="preserve">F,P Cadres et tampons  en FD C250  pour regards de visite sous Trottoirs </t>
  </si>
  <si>
    <t xml:space="preserve">F.P Cadres  et grilles pour regards à grilles  y/c Appareil siphoide </t>
  </si>
  <si>
    <t xml:space="preserve">F.P Cadres  et Tampon en BA pour regards visitables  </t>
  </si>
  <si>
    <t xml:space="preserve">cadres et  grilles en fonte ductile pour caniveau y/c finition </t>
  </si>
  <si>
    <t xml:space="preserve">mise en place de Grillage rouge avertisseur 0,33                                                       </t>
  </si>
  <si>
    <t xml:space="preserve">Câble cuivre nu de 22 mm² pour la mise à la terre des candélabres                                                                                                          </t>
  </si>
  <si>
    <t xml:space="preserve">Tranchée sous - trottoir non carrelé, terrain meuble                                   </t>
  </si>
  <si>
    <t>m³</t>
  </si>
  <si>
    <t xml:space="preserve">Réalisation des Buse en tuyau en PVC  ou annelé                         </t>
  </si>
  <si>
    <t xml:space="preserve">Réalisation des Buse en tuyau annelé de diam 75mm                             </t>
  </si>
  <si>
    <t>FOURNITURE ET POSE D'UNE FONTAINE</t>
  </si>
  <si>
    <t xml:space="preserve">Remblai secondaire en matériaux extraits des déblais                                    </t>
  </si>
  <si>
    <t>FOURNITURE ET POSE D'UN PERGOLA</t>
  </si>
  <si>
    <t xml:space="preserve"> Armoire d'eclairage public</t>
  </si>
  <si>
    <t>FOURNITURE ET POSE DE POUBELLE</t>
  </si>
  <si>
    <t xml:space="preserve"> Armoire Génerale basse Tension A.G.B.T </t>
  </si>
  <si>
    <t>FOURNITURE ET POSE D'UN BANC MACONNE</t>
  </si>
  <si>
    <t xml:space="preserve"> Poste MT/BT 400 KVA Y/C GENIE CIVIL ET EQUIPEMENTS</t>
  </si>
  <si>
    <t>REVETEMENT EN MIGNONETTE LAVEE</t>
  </si>
  <si>
    <t>PLANTATION DE GAZON ET FLEURS DE SAISON</t>
  </si>
  <si>
    <t>TOTAL I-AMENAGEMENT EXTERIEURS</t>
  </si>
  <si>
    <t>RESEAU D'ARROSAGE</t>
  </si>
  <si>
    <t xml:space="preserve">APPORT ET MISE EN PLACE DE FUMIER OVIN </t>
  </si>
  <si>
    <t>TOTAL K-ESPACES VERTS</t>
  </si>
  <si>
    <t>Prix Total H.T</t>
  </si>
  <si>
    <t>Prix unitaire H.T</t>
  </si>
  <si>
    <t>Quantité</t>
  </si>
  <si>
    <t>Unité</t>
  </si>
  <si>
    <t>Designation</t>
  </si>
  <si>
    <t>N°article</t>
  </si>
  <si>
    <t>T.V.A 20%</t>
  </si>
  <si>
    <t>TOTAL T.T.C</t>
  </si>
  <si>
    <t>TOTAL H.T</t>
  </si>
  <si>
    <t xml:space="preserve"> - Béton armé  pour tous ouvrage </t>
  </si>
  <si>
    <t xml:space="preserve"> - Armatures pour béton armé </t>
  </si>
  <si>
    <t xml:space="preserve">Réparation et mise en service du reseau d'assainissement EU+EP </t>
  </si>
  <si>
    <t>Tonne</t>
  </si>
  <si>
    <t xml:space="preserve">          ROYAUME DU MAROC</t>
  </si>
  <si>
    <t>UNIVERSITÉ ABDELMALEK ESSAADI</t>
  </si>
  <si>
    <t xml:space="preserve">             PRÉSIDENCE</t>
  </si>
  <si>
    <t>ml</t>
  </si>
  <si>
    <t xml:space="preserve">                 </t>
  </si>
  <si>
    <t xml:space="preserve">                  </t>
  </si>
  <si>
    <t xml:space="preserve"> TOTAL J-TRAVAUX DIVERS</t>
  </si>
  <si>
    <t xml:space="preserve">Enrobé  à chaud de 6 cm  y/c imprégnation </t>
  </si>
  <si>
    <t>Mur en Agglomeré creux  de 20 cm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</si>
  <si>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</si>
  <si>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</si>
  <si>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</si>
  <si>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</si>
  <si>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</si>
  <si>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</si>
  <si>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</si>
  <si>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</si>
  <si>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</si>
  <si>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</si>
  <si>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</si>
  <si>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</si>
  <si>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</si>
  <si>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</si>
  <si>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</si>
  <si>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1.15.a</t>
  </si>
  <si>
    <t>1.15.b</t>
  </si>
  <si>
    <t>1.15.c</t>
  </si>
  <si>
    <t>1.15.d</t>
  </si>
  <si>
    <t>1.15.e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</si>
  <si>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</si>
  <si>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</si>
  <si>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</si>
  <si>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</si>
  <si>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</si>
  <si>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</si>
  <si>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</si>
  <si>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</si>
  <si>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</si>
  <si>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</si>
  <si>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</si>
  <si>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</si>
  <si>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</si>
  <si>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</si>
  <si>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</si>
  <si>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</si>
  <si>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</si>
  <si>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</si>
  <si>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</si>
  <si>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</si>
  <si>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</si>
  <si>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</si>
  <si>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</si>
  <si>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1.38.a</t>
  </si>
  <si>
    <t>1.38.b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</si>
  <si>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</si>
  <si>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</si>
  <si>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</si>
  <si>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</si>
  <si>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</si>
  <si>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</si>
  <si>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</si>
  <si>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</si>
  <si>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</si>
  <si>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</si>
  <si>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</si>
  <si>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2- TRAVAUX DIVERS</t>
  </si>
  <si>
    <t>2.1</t>
  </si>
  <si>
    <t>2.2</t>
  </si>
  <si>
    <t>2.3</t>
  </si>
  <si>
    <t>2.4</t>
  </si>
  <si>
    <t>3-ESPACES VERTS</t>
  </si>
  <si>
    <t>3.1</t>
  </si>
  <si>
    <t>3.2</t>
  </si>
  <si>
    <t>3.3</t>
  </si>
  <si>
    <t>3.4</t>
  </si>
  <si>
    <t>3.5</t>
  </si>
  <si>
    <t>3.6</t>
  </si>
  <si>
    <t>3.7</t>
  </si>
  <si>
    <t xml:space="preserve"> -Terrassement en déblai , Fouilles en tranchées ou en puits</t>
  </si>
  <si>
    <t xml:space="preserve"> - Dallage en béton armé ep=15 cm  y/c aciers</t>
  </si>
  <si>
    <t>Bordurette jardinière Type P1 (0,08x0,20)</t>
  </si>
  <si>
    <t xml:space="preserve"> 3X diam 110 mm </t>
  </si>
  <si>
    <t xml:space="preserve"> 2X diam 110 mm </t>
  </si>
  <si>
    <t xml:space="preserve">Câble vinysol armé de 4x25mm²                                                                                                    </t>
  </si>
  <si>
    <t xml:space="preserve">Câble vinysol armé de 4x16mm²                                                                                             </t>
  </si>
  <si>
    <t xml:space="preserve">Fourniture et de lit de sable et remblai primaire                                                     </t>
  </si>
  <si>
    <t>Tube en fer galvanisé diamètre idem l'existant (motif  sur mur de cloture)</t>
  </si>
  <si>
    <t xml:space="preserve">PLANTATION DE PALMIER WASHINGTONIA 4M </t>
  </si>
  <si>
    <t xml:space="preserve">PLANTATION DE PALMIER COCOS 4M </t>
  </si>
  <si>
    <t>PLANTATION DE NITIDA 3M</t>
  </si>
  <si>
    <t>APPORT ET MISE EN PLACE DE TERRE VEGETALE</t>
  </si>
  <si>
    <t xml:space="preserve">PROJET : TRAVAUX D'ACHEVEMENT DE FACULTE POLYDISCIPLINAIRE DE KSAR KBIR -1er TRANCHE </t>
  </si>
  <si>
    <t xml:space="preserve">LOT N°2 - AMENAGEMENT EXTERIEURS </t>
  </si>
  <si>
    <t xml:space="preserve">BORDEREAU DES PRIX ET DETAIL ESTIMATIF </t>
  </si>
  <si>
    <t xml:space="preserve">ARRETE LE MONTANT DU BORDEREAU DES PRIX  A LA SOMME TTC DE :  </t>
  </si>
  <si>
    <t xml:space="preserve">Câble vinysol armé de 4x10mm² ,4x6 mm²+T                                                                                                         </t>
  </si>
  <si>
    <t>//………………………………….………………………………………………………………………………………………………………………………..//</t>
  </si>
  <si>
    <t>01,07,2022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</si>
</sst>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38">
    <xf numFmtId="0" fontId="0" fillId="0" borderId="0" xfId="0"/>
    <xf numFmtId="0" fontId="4" fillId="2" borderId="5" xfId="0" applyFont="1" applyFill="1" applyBorder="1"/>
    <xf numFmtId="164" fontId="3" fillId="2" borderId="3" xfId="2" applyFont="1" applyFill="1" applyBorder="1" applyAlignment="1">
      <alignment horizontal="center" vertical="center"/>
    </xf>
    <xf numFmtId="164" fontId="3" fillId="2" borderId="5" xfId="2" applyFont="1" applyFill="1" applyBorder="1" applyAlignment="1">
      <alignment horizontal="center" vertical="center"/>
    </xf>
    <xf numFmtId="164" fontId="3" fillId="2" borderId="5" xfId="2" applyFont="1" applyFill="1" applyBorder="1" applyAlignment="1">
      <alignment horizontal="left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164" fontId="3" fillId="2" borderId="6" xfId="2" applyFont="1" applyFill="1" applyBorder="1" applyAlignment="1">
      <alignment horizontal="center" vertical="center"/>
    </xf>
    <xf numFmtId="164" fontId="7" fillId="0" borderId="0" xfId="0" applyNumberFormat="1" applyFont="1"/>
    <xf numFmtId="0" fontId="4" fillId="2" borderId="0" xfId="0" applyFont="1" applyFill="1" applyBorder="1"/>
    <xf numFmtId="0" fontId="0" fillId="2" borderId="0" xfId="0" applyFill="1"/>
    <xf numFmtId="164" fontId="11" fillId="2" borderId="5" xfId="2" applyFont="1" applyFill="1" applyBorder="1" applyAlignment="1">
      <alignment horizontal="left" vertical="center" wrapText="1"/>
    </xf>
    <xf numFmtId="164" fontId="11" fillId="2" borderId="5" xfId="2" applyFont="1" applyFill="1" applyBorder="1" applyAlignment="1">
      <alignment horizontal="center" vertical="center"/>
    </xf>
    <xf numFmtId="0" fontId="0" fillId="2" borderId="0" xfId="0" applyFont="1" applyFill="1"/>
    <xf numFmtId="164" fontId="3" fillId="2" borderId="1" xfId="2" applyFont="1" applyFill="1" applyBorder="1" applyAlignment="1">
      <alignment horizontal="center" vertical="center"/>
    </xf>
    <xf numFmtId="164" fontId="3" fillId="2" borderId="9" xfId="2" applyFont="1" applyFill="1" applyBorder="1" applyAlignment="1">
      <alignment vertical="center"/>
    </xf>
    <xf numFmtId="0" fontId="5" fillId="2" borderId="0" xfId="0" applyFont="1" applyFill="1"/>
    <xf numFmtId="164" fontId="3" fillId="2" borderId="2" xfId="2" applyFont="1" applyFill="1" applyBorder="1" applyAlignment="1">
      <alignment horizontal="left" vertical="center" wrapText="1"/>
    </xf>
    <xf numFmtId="165" fontId="4" fillId="0" borderId="0" xfId="1" applyFont="1" applyFill="1" applyBorder="1"/>
    <xf numFmtId="0" fontId="4" fillId="2" borderId="8" xfId="0" applyFont="1" applyFill="1" applyBorder="1"/>
    <xf numFmtId="0" fontId="10" fillId="2" borderId="0" xfId="0" applyFont="1" applyFill="1"/>
    <xf numFmtId="0" fontId="0" fillId="2" borderId="0" xfId="0" applyFont="1" applyFill="1" applyBorder="1"/>
    <xf numFmtId="164" fontId="6" fillId="2" borderId="5" xfId="2" applyFont="1" applyFill="1" applyBorder="1" applyAlignment="1">
      <alignment horizontal="center" vertical="center"/>
    </xf>
    <xf numFmtId="164" fontId="3" fillId="2" borderId="8" xfId="2" applyFont="1" applyFill="1" applyBorder="1" applyAlignment="1">
      <alignment horizontal="center" vertical="center"/>
    </xf>
    <xf numFmtId="164" fontId="3" fillId="2" borderId="10" xfId="2" applyFont="1" applyFill="1" applyBorder="1" applyAlignment="1">
      <alignment horizontal="left" vertical="center" wrapText="1"/>
    </xf>
    <xf numFmtId="164" fontId="3" fillId="2" borderId="4" xfId="2" applyFont="1" applyFill="1" applyBorder="1" applyAlignment="1">
      <alignment horizontal="left" vertical="center" wrapText="1"/>
    </xf>
    <xf numFmtId="0" fontId="5" fillId="2" borderId="0" xfId="0" applyFont="1" applyFill="1" applyBorder="1"/>
    <xf numFmtId="165" fontId="19" fillId="2" borderId="5" xfId="1" applyFont="1" applyFill="1" applyBorder="1"/>
    <xf numFmtId="0" fontId="19" fillId="2" borderId="0" xfId="0" applyFont="1" applyFill="1" applyBorder="1" applyAlignment="1"/>
    <xf numFmtId="0" fontId="19" fillId="2" borderId="5" xfId="0" applyFont="1" applyFill="1" applyBorder="1" applyAlignment="1">
      <alignment horizontal="center"/>
    </xf>
    <xf numFmtId="0" fontId="20" fillId="2" borderId="5" xfId="3" applyFont="1" applyFill="1" applyBorder="1" applyAlignment="1">
      <alignment horizontal="center"/>
    </xf>
    <xf numFmtId="0" fontId="20" fillId="2" borderId="8" xfId="3" applyFont="1" applyFill="1" applyBorder="1" applyAlignment="1">
      <alignment horizontal="center"/>
    </xf>
    <xf numFmtId="0" fontId="20" fillId="2" borderId="2" xfId="3" applyFont="1" applyFill="1" applyBorder="1" applyAlignment="1">
      <alignment horizontal="center"/>
    </xf>
    <xf numFmtId="0" fontId="19" fillId="2" borderId="0" xfId="0" applyFont="1" applyFill="1"/>
    <xf numFmtId="164" fontId="3" fillId="2" borderId="17" xfId="2" applyFont="1" applyFill="1" applyBorder="1" applyAlignment="1">
      <alignment vertical="center"/>
    </xf>
    <xf numFmtId="164" fontId="3" fillId="2" borderId="14" xfId="2" applyFont="1" applyFill="1" applyBorder="1" applyAlignment="1">
      <alignment vertical="center"/>
    </xf>
    <xf numFmtId="164" fontId="11" fillId="2" borderId="2" xfId="2" applyFont="1" applyFill="1" applyBorder="1" applyAlignment="1">
      <alignment horizontal="left" vertical="center" wrapText="1"/>
    </xf>
    <xf numFmtId="164" fontId="11" fillId="2" borderId="2" xfId="2" applyFont="1" applyFill="1" applyBorder="1" applyAlignment="1">
      <alignment horizontal="center" vertical="center"/>
    </xf>
    <xf numFmtId="0" fontId="4" fillId="2" borderId="2" xfId="0" applyFont="1" applyFill="1" applyBorder="1"/>
    <xf numFmtId="164" fontId="0" fillId="0" borderId="0" xfId="0" applyNumberFormat="1"/>
    <xf numFmtId="0" fontId="20" fillId="2" borderId="18" xfId="3" applyFont="1" applyFill="1" applyBorder="1" applyAlignment="1">
      <alignment horizontal="center"/>
    </xf>
    <xf numFmtId="164" fontId="3" fillId="2" borderId="5" xfId="2" applyFont="1" applyFill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left" vertical="center" wrapText="1"/>
    </xf>
    <xf numFmtId="164" fontId="3" fillId="3" borderId="7" xfId="2" applyFont="1" applyFill="1" applyBorder="1" applyAlignment="1">
      <alignment horizontal="left" vertical="center" wrapText="1"/>
    </xf>
    <xf numFmtId="0" fontId="7" fillId="2" borderId="11" xfId="0" applyFont="1" applyFill="1" applyBorder="1" applyAlignment="1"/>
    <xf numFmtId="0" fontId="7" fillId="2" borderId="0" xfId="0" applyFont="1" applyFill="1" applyBorder="1" applyAlignment="1"/>
    <xf numFmtId="0" fontId="17" fillId="2" borderId="19" xfId="0" applyFont="1" applyFill="1" applyBorder="1" applyAlignment="1">
      <alignment horizontal="center"/>
    </xf>
    <xf numFmtId="0" fontId="7" fillId="2" borderId="20" xfId="0" applyFont="1" applyFill="1" applyBorder="1" applyAlignment="1"/>
    <xf numFmtId="0" fontId="17" fillId="2" borderId="2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7" fillId="2" borderId="25" xfId="0" applyFont="1" applyFill="1" applyBorder="1" applyAlignment="1"/>
    <xf numFmtId="164" fontId="3" fillId="2" borderId="20" xfId="2" applyFont="1" applyFill="1" applyBorder="1" applyAlignment="1">
      <alignment vertical="center"/>
    </xf>
    <xf numFmtId="164" fontId="18" fillId="2" borderId="20" xfId="2" applyFont="1" applyFill="1" applyBorder="1" applyAlignment="1">
      <alignment horizontal="center" vertical="center"/>
    </xf>
    <xf numFmtId="165" fontId="4" fillId="2" borderId="0" xfId="1" applyFont="1" applyFill="1" applyBorder="1"/>
    <xf numFmtId="164" fontId="3" fillId="2" borderId="28" xfId="2" applyFont="1" applyFill="1" applyBorder="1" applyAlignment="1">
      <alignment horizontal="left" vertical="center" wrapText="1"/>
    </xf>
    <xf numFmtId="164" fontId="3" fillId="2" borderId="16" xfId="2" applyFont="1" applyFill="1" applyBorder="1" applyAlignment="1">
      <alignment vertical="center"/>
    </xf>
    <xf numFmtId="164" fontId="3" fillId="2" borderId="17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0" fillId="2" borderId="12" xfId="0" applyFont="1" applyFill="1" applyBorder="1"/>
    <xf numFmtId="164" fontId="3" fillId="2" borderId="20" xfId="2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65" fontId="19" fillId="2" borderId="5" xfId="1" applyFont="1" applyFill="1" applyBorder="1" applyAlignment="1">
      <alignment vertical="center"/>
    </xf>
    <xf numFmtId="164" fontId="3" fillId="2" borderId="12" xfId="2" applyFont="1" applyFill="1" applyBorder="1" applyAlignment="1">
      <alignment horizontal="left" vertical="center" wrapText="1"/>
    </xf>
    <xf numFmtId="164" fontId="3" fillId="2" borderId="2" xfId="2" applyFont="1" applyFill="1" applyBorder="1" applyAlignment="1">
      <alignment horizontal="center" vertical="center"/>
    </xf>
    <xf numFmtId="0" fontId="20" fillId="2" borderId="5" xfId="3" applyFont="1" applyFill="1" applyBorder="1" applyAlignment="1">
      <alignment horizontal="center" vertical="center"/>
    </xf>
    <xf numFmtId="164" fontId="3" fillId="2" borderId="0" xfId="2" applyFont="1" applyFill="1" applyBorder="1" applyAlignment="1">
      <alignment horizontal="left" vertical="center" wrapText="1"/>
    </xf>
    <xf numFmtId="165" fontId="19" fillId="2" borderId="2" xfId="1" applyFont="1" applyFill="1" applyBorder="1" applyAlignment="1">
      <alignment vertical="center"/>
    </xf>
    <xf numFmtId="0" fontId="7" fillId="2" borderId="0" xfId="0" applyFont="1" applyFill="1"/>
    <xf numFmtId="0" fontId="19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4" fillId="0" borderId="0" xfId="0" applyFont="1"/>
    <xf numFmtId="1" fontId="19" fillId="2" borderId="9" xfId="1" applyNumberFormat="1" applyFont="1" applyFill="1" applyBorder="1" applyAlignment="1">
      <alignment horizontal="center" vertical="center"/>
    </xf>
    <xf numFmtId="165" fontId="19" fillId="0" borderId="0" xfId="1" applyFont="1"/>
    <xf numFmtId="165" fontId="19" fillId="2" borderId="0" xfId="1" applyFont="1" applyFill="1"/>
    <xf numFmtId="0" fontId="4" fillId="2" borderId="0" xfId="0" applyFont="1" applyFill="1"/>
    <xf numFmtId="164" fontId="4" fillId="2" borderId="0" xfId="0" applyNumberFormat="1" applyFont="1" applyFill="1"/>
    <xf numFmtId="164" fontId="4" fillId="0" borderId="0" xfId="0" applyNumberFormat="1" applyFont="1"/>
    <xf numFmtId="0" fontId="17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164" fontId="3" fillId="2" borderId="0" xfId="2" applyFont="1" applyFill="1" applyBorder="1" applyAlignment="1">
      <alignment horizontal="center" vertical="center" wrapText="1"/>
    </xf>
    <xf numFmtId="165" fontId="19" fillId="2" borderId="0" xfId="1" applyFont="1" applyFill="1" applyBorder="1" applyAlignment="1">
      <alignment vertical="center"/>
    </xf>
    <xf numFmtId="165" fontId="19" fillId="2" borderId="0" xfId="1" applyFont="1" applyFill="1" applyBorder="1"/>
    <xf numFmtId="164" fontId="18" fillId="4" borderId="0" xfId="2" applyFont="1" applyFill="1" applyBorder="1" applyAlignment="1">
      <alignment horizontal="center" vertical="center"/>
    </xf>
    <xf numFmtId="164" fontId="18" fillId="2" borderId="0" xfId="2" applyFont="1" applyFill="1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165" fontId="8" fillId="2" borderId="0" xfId="1" applyFont="1" applyFill="1" applyBorder="1" applyAlignment="1">
      <alignment horizontal="center" vertical="center" wrapText="1"/>
    </xf>
    <xf numFmtId="165" fontId="0" fillId="2" borderId="0" xfId="1" applyFont="1" applyFill="1"/>
    <xf numFmtId="0" fontId="21" fillId="2" borderId="5" xfId="3" applyFont="1" applyFill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165" fontId="4" fillId="0" borderId="0" xfId="1" applyFont="1" applyBorder="1"/>
    <xf numFmtId="0" fontId="0" fillId="2" borderId="0" xfId="0" applyFill="1" applyBorder="1"/>
    <xf numFmtId="165" fontId="19" fillId="0" borderId="0" xfId="0" applyNumberFormat="1" applyFont="1" applyBorder="1"/>
    <xf numFmtId="165" fontId="19" fillId="2" borderId="0" xfId="0" applyNumberFormat="1" applyFont="1" applyFill="1" applyBorder="1"/>
    <xf numFmtId="0" fontId="0" fillId="2" borderId="11" xfId="0" applyFont="1" applyFill="1" applyBorder="1" applyAlignment="1"/>
    <xf numFmtId="0" fontId="22" fillId="2" borderId="11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 vertical="center"/>
    </xf>
    <xf numFmtId="0" fontId="24" fillId="2" borderId="0" xfId="0" applyFont="1" applyFill="1"/>
    <xf numFmtId="0" fontId="25" fillId="2" borderId="0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18" fillId="2" borderId="5" xfId="3" applyFont="1" applyFill="1" applyBorder="1" applyAlignment="1">
      <alignment horizontal="center"/>
    </xf>
    <xf numFmtId="2" fontId="23" fillId="2" borderId="8" xfId="0" applyNumberFormat="1" applyFont="1" applyFill="1" applyBorder="1" applyAlignment="1">
      <alignment horizontal="center"/>
    </xf>
    <xf numFmtId="2" fontId="23" fillId="2" borderId="5" xfId="0" applyNumberFormat="1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/>
    </xf>
    <xf numFmtId="2" fontId="23" fillId="2" borderId="5" xfId="0" applyNumberFormat="1" applyFont="1" applyFill="1" applyBorder="1" applyAlignment="1">
      <alignment horizontal="center" vertical="center"/>
    </xf>
    <xf numFmtId="0" fontId="28" fillId="2" borderId="8" xfId="0" applyFont="1" applyFill="1" applyBorder="1"/>
    <xf numFmtId="0" fontId="28" fillId="2" borderId="5" xfId="0" applyFont="1" applyFill="1" applyBorder="1"/>
    <xf numFmtId="0" fontId="28" fillId="2" borderId="0" xfId="0" applyFont="1" applyFill="1" applyBorder="1"/>
    <xf numFmtId="0" fontId="23" fillId="2" borderId="21" xfId="0" applyFont="1" applyFill="1" applyBorder="1" applyAlignment="1"/>
    <xf numFmtId="0" fontId="23" fillId="2" borderId="13" xfId="0" applyFont="1" applyFill="1" applyBorder="1" applyAlignment="1"/>
    <xf numFmtId="0" fontId="23" fillId="2" borderId="26" xfId="0" applyFont="1" applyFill="1" applyBorder="1" applyAlignment="1"/>
    <xf numFmtId="165" fontId="8" fillId="2" borderId="27" xfId="1" applyFont="1" applyFill="1" applyBorder="1" applyAlignment="1">
      <alignment horizontal="center" vertical="center" wrapText="1"/>
    </xf>
    <xf numFmtId="165" fontId="8" fillId="2" borderId="25" xfId="1" applyFont="1" applyFill="1" applyBorder="1" applyAlignment="1">
      <alignment horizontal="center" vertical="center" wrapText="1"/>
    </xf>
    <xf numFmtId="165" fontId="8" fillId="0" borderId="22" xfId="1" applyFont="1" applyFill="1" applyBorder="1" applyAlignment="1">
      <alignment horizontal="center" vertical="center"/>
    </xf>
    <xf numFmtId="165" fontId="8" fillId="0" borderId="20" xfId="1" applyFont="1" applyFill="1" applyBorder="1" applyAlignment="1">
      <alignment horizontal="center" vertical="center"/>
    </xf>
    <xf numFmtId="165" fontId="8" fillId="0" borderId="9" xfId="1" applyFont="1" applyFill="1" applyBorder="1" applyAlignment="1">
      <alignment horizontal="center" vertical="center"/>
    </xf>
    <xf numFmtId="165" fontId="8" fillId="0" borderId="11" xfId="1" applyFont="1" applyFill="1" applyBorder="1" applyAlignment="1">
      <alignment horizontal="center" vertical="center"/>
    </xf>
    <xf numFmtId="164" fontId="3" fillId="2" borderId="9" xfId="2" applyFont="1" applyFill="1" applyBorder="1" applyAlignment="1">
      <alignment horizontal="center" vertical="center" wrapText="1"/>
    </xf>
    <xf numFmtId="164" fontId="3" fillId="2" borderId="11" xfId="2" applyFont="1" applyFill="1" applyBorder="1" applyAlignment="1">
      <alignment horizontal="center" vertical="center" wrapText="1"/>
    </xf>
    <xf numFmtId="164" fontId="3" fillId="2" borderId="13" xfId="2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64" fontId="18" fillId="4" borderId="15" xfId="2" applyFont="1" applyFill="1" applyBorder="1" applyAlignment="1">
      <alignment horizontal="center" vertical="center"/>
    </xf>
    <xf numFmtId="164" fontId="18" fillId="4" borderId="14" xfId="2" applyFont="1" applyFill="1" applyBorder="1" applyAlignment="1">
      <alignment horizontal="center" vertical="center"/>
    </xf>
    <xf numFmtId="164" fontId="18" fillId="4" borderId="16" xfId="2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</cellXfs>
  <cellStyles count="4">
    <cellStyle name="Milliers" xfId="1" builtinId="3"/>
    <cellStyle name="Milliers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3"/>
  <sheetViews>
    <sheetView tabSelected="1" view="pageBreakPreview" zoomScale="77" zoomScaleNormal="76" zoomScaleSheetLayoutView="77" workbookViewId="0">
      <selection activeCell="I9" sqref="I9"/>
    </sheetView>
  </sheetViews>
  <sheetFormatPr baseColWidth="10" defaultColWidth="9.1640625" defaultRowHeight="21" x14ac:dyDescent="0.25"/>
  <cols>
    <col min="1" max="1" width="10.5" style="11" customWidth="1"/>
    <col min="2" max="2" width="70.6640625" style="11" customWidth="1"/>
    <col min="3" max="3" width="10.5" style="11" customWidth="1"/>
    <col min="4" max="4" width="11.5" style="102" bestFit="1" customWidth="1"/>
    <col min="5" max="5" width="16.1640625" style="34" customWidth="1"/>
    <col min="6" max="6" width="19.5" style="14" customWidth="1"/>
    <col min="7" max="7" width="22.5" style="14" customWidth="1"/>
    <col min="8" max="8" width="15.33203125" style="14" customWidth="1"/>
    <col min="9" max="9" width="22.83203125" customWidth="1"/>
    <col min="10" max="10" width="18.5" style="76" customWidth="1"/>
    <col min="11" max="11" width="23.83203125" style="74" customWidth="1"/>
    <col min="12" max="12" width="9.1640625" style="74"/>
    <col min="13" max="13" width="20.5" style="74" customWidth="1"/>
    <col min="14" max="14" width="9.1640625" customWidth="1"/>
    <col min="15" max="15" width="19.33203125" customWidth="1"/>
    <col min="20" max="20" width="9.83203125" bestFit="1" customWidth="1"/>
  </cols>
  <sheetData>
    <row r="1" spans="1:9" x14ac:dyDescent="0.25">
      <c r="A1" s="21" t="s">
        <v>74</v>
      </c>
      <c r="B1" s="22"/>
      <c r="C1" s="22"/>
      <c r="E1" s="29"/>
    </row>
    <row r="2" spans="1:9" x14ac:dyDescent="0.25">
      <c r="A2" s="21" t="s">
        <v>75</v>
      </c>
      <c r="B2" s="22"/>
      <c r="C2" s="22"/>
      <c r="E2" s="29"/>
    </row>
    <row r="3" spans="1:9" x14ac:dyDescent="0.25">
      <c r="A3" s="21" t="s">
        <v>76</v>
      </c>
      <c r="B3" s="22"/>
      <c r="C3" s="22"/>
      <c r="E3" s="29"/>
    </row>
    <row r="4" spans="1:9" x14ac:dyDescent="0.25">
      <c r="A4" s="137" t="s">
        <v>165</v>
      </c>
      <c r="B4" s="137"/>
      <c r="C4" s="137"/>
      <c r="D4" s="137"/>
      <c r="E4" s="137"/>
      <c r="F4" s="137"/>
      <c r="G4" s="73"/>
      <c r="H4" s="73"/>
    </row>
    <row r="5" spans="1:9" x14ac:dyDescent="0.25">
      <c r="A5" s="58"/>
      <c r="B5" s="58"/>
      <c r="C5" s="58"/>
      <c r="D5" s="103"/>
      <c r="E5" s="59"/>
      <c r="F5" s="22"/>
      <c r="G5" s="22"/>
      <c r="H5" s="22"/>
    </row>
    <row r="6" spans="1:9" ht="19.5" customHeight="1" x14ac:dyDescent="0.3">
      <c r="A6" s="58"/>
      <c r="B6" s="133" t="s">
        <v>166</v>
      </c>
      <c r="C6" s="133"/>
      <c r="D6" s="133"/>
      <c r="E6" s="133"/>
      <c r="F6" s="22"/>
      <c r="G6" s="22"/>
      <c r="H6" s="22"/>
    </row>
    <row r="7" spans="1:9" ht="13.5" customHeight="1" x14ac:dyDescent="0.25">
      <c r="A7" s="60"/>
      <c r="B7" s="61"/>
      <c r="C7" s="61"/>
      <c r="D7" s="104"/>
      <c r="E7" s="61"/>
      <c r="F7" s="62"/>
      <c r="G7" s="22"/>
      <c r="H7" s="22"/>
    </row>
    <row r="8" spans="1:9" ht="20.25" customHeight="1" x14ac:dyDescent="0.3">
      <c r="A8" s="134" t="s">
        <v>167</v>
      </c>
      <c r="B8" s="135"/>
      <c r="C8" s="135"/>
      <c r="D8" s="135"/>
      <c r="E8" s="135"/>
      <c r="F8" s="136"/>
      <c r="G8" s="81"/>
      <c r="H8" s="81"/>
    </row>
    <row r="9" spans="1:9" ht="27" customHeight="1" x14ac:dyDescent="0.25">
      <c r="E9" s="99"/>
      <c r="F9" s="100" t="s">
        <v>171</v>
      </c>
      <c r="G9" s="82"/>
      <c r="H9" s="82"/>
    </row>
    <row r="10" spans="1:9" x14ac:dyDescent="0.25">
      <c r="A10" s="127" t="s">
        <v>66</v>
      </c>
      <c r="B10" s="129" t="s">
        <v>65</v>
      </c>
      <c r="C10" s="129" t="s">
        <v>64</v>
      </c>
      <c r="D10" s="128" t="s">
        <v>63</v>
      </c>
      <c r="E10" s="127" t="s">
        <v>62</v>
      </c>
      <c r="F10" s="127" t="s">
        <v>61</v>
      </c>
      <c r="G10" s="83"/>
      <c r="H10" s="83"/>
    </row>
    <row r="11" spans="1:9" ht="27.75" customHeight="1" x14ac:dyDescent="0.25">
      <c r="A11" s="127"/>
      <c r="B11" s="129"/>
      <c r="C11" s="129"/>
      <c r="D11" s="128"/>
      <c r="E11" s="127"/>
      <c r="F11" s="127"/>
      <c r="G11" s="83"/>
      <c r="H11" s="83"/>
    </row>
    <row r="12" spans="1:9" ht="28.5" customHeight="1" x14ac:dyDescent="0.25">
      <c r="A12" s="15"/>
      <c r="B12" s="43" t="s">
        <v>0</v>
      </c>
      <c r="C12" s="124" t="s">
        <v>1</v>
      </c>
      <c r="D12" s="125"/>
      <c r="E12" s="125"/>
      <c r="F12" s="126"/>
      <c r="G12" s="84"/>
      <c r="H12" s="84"/>
      <c r="I12" s="5"/>
    </row>
    <row r="13" spans="1:9" ht="36" customHeight="1" x14ac:dyDescent="0.25">
      <c r="A13" s="3" t="s">
        <v>83</v>
      </c>
      <c r="B13" s="4" t="s">
        <v>2</v>
      </c>
      <c r="C13" s="3" t="s">
        <v>3</v>
      </c>
      <c r="D13" s="101">
        <v>1</v>
      </c>
      <c r="E13" s="64"/>
      <c r="F13" s="65"/>
      <c r="G13" s="85"/>
      <c r="H13" s="85"/>
      <c r="I13" s="5"/>
    </row>
    <row r="14" spans="1:9" ht="32.25" customHeight="1" x14ac:dyDescent="0.25">
      <c r="A14" s="3" t="s">
        <v>84</v>
      </c>
      <c r="B14" s="4" t="s">
        <v>152</v>
      </c>
      <c r="C14" s="3" t="s">
        <v>4</v>
      </c>
      <c r="D14" s="105">
        <v>100</v>
      </c>
      <c r="E14" s="30"/>
      <c r="F14" s="28"/>
      <c r="G14" s="86"/>
      <c r="H14" s="86"/>
      <c r="I14" s="5"/>
    </row>
    <row r="15" spans="1:9" ht="29.25" customHeight="1" x14ac:dyDescent="0.25">
      <c r="A15" s="3" t="s">
        <v>85</v>
      </c>
      <c r="B15" s="4" t="s">
        <v>5</v>
      </c>
      <c r="C15" s="3" t="s">
        <v>4</v>
      </c>
      <c r="D15" s="105">
        <v>200</v>
      </c>
      <c r="E15" s="30"/>
      <c r="F15" s="28"/>
      <c r="G15" s="86"/>
      <c r="H15" s="86"/>
      <c r="I15" s="5"/>
    </row>
    <row r="16" spans="1:9" ht="29.25" customHeight="1" x14ac:dyDescent="0.25">
      <c r="A16" s="3" t="s">
        <v>86</v>
      </c>
      <c r="B16" s="4" t="s">
        <v>6</v>
      </c>
      <c r="C16" s="3" t="s">
        <v>4</v>
      </c>
      <c r="D16" s="105">
        <v>100</v>
      </c>
      <c r="E16" s="30"/>
      <c r="F16" s="28"/>
      <c r="G16" s="86"/>
      <c r="H16" s="86"/>
      <c r="I16" s="5"/>
    </row>
    <row r="17" spans="1:9" ht="26.25" customHeight="1" x14ac:dyDescent="0.25">
      <c r="A17" s="3" t="s">
        <v>87</v>
      </c>
      <c r="B17" s="4" t="s">
        <v>7</v>
      </c>
      <c r="C17" s="3" t="s">
        <v>4</v>
      </c>
      <c r="D17" s="105">
        <v>100</v>
      </c>
      <c r="E17" s="30"/>
      <c r="F17" s="28"/>
      <c r="G17" s="86"/>
      <c r="H17" s="86"/>
      <c r="I17" s="5"/>
    </row>
    <row r="18" spans="1:9" ht="27" customHeight="1" x14ac:dyDescent="0.25">
      <c r="A18" s="3" t="s">
        <v>88</v>
      </c>
      <c r="B18" s="4" t="s">
        <v>8</v>
      </c>
      <c r="C18" s="3" t="s">
        <v>4</v>
      </c>
      <c r="D18" s="105">
        <v>10</v>
      </c>
      <c r="E18" s="31"/>
      <c r="F18" s="28"/>
      <c r="G18" s="86"/>
      <c r="H18" s="86"/>
      <c r="I18" s="5"/>
    </row>
    <row r="19" spans="1:9" ht="25.5" customHeight="1" x14ac:dyDescent="0.25">
      <c r="A19" s="3" t="s">
        <v>89</v>
      </c>
      <c r="B19" s="4" t="s">
        <v>9</v>
      </c>
      <c r="C19" s="3" t="s">
        <v>4</v>
      </c>
      <c r="D19" s="101">
        <v>20</v>
      </c>
      <c r="E19" s="31"/>
      <c r="F19" s="28"/>
      <c r="G19" s="86"/>
      <c r="H19" s="86"/>
      <c r="I19" s="5"/>
    </row>
    <row r="20" spans="1:9" ht="29.25" customHeight="1" x14ac:dyDescent="0.25">
      <c r="A20" s="3" t="s">
        <v>90</v>
      </c>
      <c r="B20" s="12" t="s">
        <v>10</v>
      </c>
      <c r="C20" s="3" t="s">
        <v>11</v>
      </c>
      <c r="D20" s="101">
        <v>10</v>
      </c>
      <c r="E20" s="31"/>
      <c r="F20" s="28"/>
      <c r="G20" s="86"/>
      <c r="H20" s="86"/>
      <c r="I20" s="5"/>
    </row>
    <row r="21" spans="1:9" ht="29.25" customHeight="1" x14ac:dyDescent="0.25">
      <c r="A21" s="3" t="s">
        <v>91</v>
      </c>
      <c r="B21" s="12" t="s">
        <v>12</v>
      </c>
      <c r="C21" s="23" t="s">
        <v>11</v>
      </c>
      <c r="D21" s="106">
        <v>60</v>
      </c>
      <c r="E21" s="31"/>
      <c r="F21" s="28"/>
      <c r="G21" s="86"/>
      <c r="H21" s="86"/>
      <c r="I21" s="5"/>
    </row>
    <row r="22" spans="1:9" ht="29.25" customHeight="1" x14ac:dyDescent="0.25">
      <c r="A22" s="3" t="s">
        <v>92</v>
      </c>
      <c r="B22" s="12" t="s">
        <v>153</v>
      </c>
      <c r="C22" s="23" t="s">
        <v>11</v>
      </c>
      <c r="D22" s="106">
        <v>60</v>
      </c>
      <c r="E22" s="31"/>
      <c r="F22" s="28"/>
      <c r="G22" s="86"/>
      <c r="H22" s="86"/>
      <c r="I22" s="5"/>
    </row>
    <row r="23" spans="1:9" ht="29.25" customHeight="1" x14ac:dyDescent="0.25">
      <c r="A23" s="3" t="s">
        <v>93</v>
      </c>
      <c r="B23" s="4" t="s">
        <v>70</v>
      </c>
      <c r="C23" s="3" t="s">
        <v>4</v>
      </c>
      <c r="D23" s="105">
        <v>60</v>
      </c>
      <c r="E23" s="31"/>
      <c r="F23" s="28"/>
      <c r="G23" s="86"/>
      <c r="H23" s="86"/>
      <c r="I23" s="5"/>
    </row>
    <row r="24" spans="1:9" ht="29.25" customHeight="1" x14ac:dyDescent="0.25">
      <c r="A24" s="3" t="s">
        <v>94</v>
      </c>
      <c r="B24" s="4" t="s">
        <v>71</v>
      </c>
      <c r="C24" s="3" t="s">
        <v>13</v>
      </c>
      <c r="D24" s="105">
        <v>12000</v>
      </c>
      <c r="E24" s="31"/>
      <c r="F24" s="28"/>
      <c r="G24" s="86"/>
      <c r="H24" s="86"/>
      <c r="I24" s="6"/>
    </row>
    <row r="25" spans="1:9" ht="29.25" customHeight="1" x14ac:dyDescent="0.25">
      <c r="A25" s="3" t="s">
        <v>95</v>
      </c>
      <c r="B25" s="4" t="s">
        <v>14</v>
      </c>
      <c r="C25" s="42" t="s">
        <v>11</v>
      </c>
      <c r="D25" s="105">
        <v>250</v>
      </c>
      <c r="E25" s="31"/>
      <c r="F25" s="28"/>
      <c r="G25" s="86"/>
      <c r="H25" s="86"/>
      <c r="I25" s="5"/>
    </row>
    <row r="26" spans="1:9" ht="29.25" customHeight="1" x14ac:dyDescent="0.25">
      <c r="A26" s="3" t="s">
        <v>96</v>
      </c>
      <c r="B26" s="4" t="s">
        <v>15</v>
      </c>
      <c r="C26" s="42" t="s">
        <v>11</v>
      </c>
      <c r="D26" s="105">
        <v>2500</v>
      </c>
      <c r="E26" s="31"/>
      <c r="F26" s="28"/>
      <c r="G26" s="86"/>
      <c r="H26" s="86"/>
      <c r="I26" s="5"/>
    </row>
    <row r="27" spans="1:9" ht="29.25" customHeight="1" x14ac:dyDescent="0.25">
      <c r="A27" s="3" t="s">
        <v>97</v>
      </c>
      <c r="B27" s="4" t="s">
        <v>16</v>
      </c>
      <c r="C27" s="24"/>
      <c r="D27" s="107"/>
      <c r="E27" s="32"/>
      <c r="F27" s="28"/>
      <c r="G27" s="86"/>
      <c r="H27" s="86"/>
      <c r="I27" s="5"/>
    </row>
    <row r="28" spans="1:9" ht="29.25" customHeight="1" x14ac:dyDescent="0.25">
      <c r="A28" s="3" t="s">
        <v>98</v>
      </c>
      <c r="B28" s="4" t="s">
        <v>17</v>
      </c>
      <c r="C28" s="3" t="s">
        <v>18</v>
      </c>
      <c r="D28" s="108">
        <v>20</v>
      </c>
      <c r="E28" s="31"/>
      <c r="F28" s="28"/>
      <c r="G28" s="86"/>
      <c r="H28" s="86"/>
      <c r="I28" s="5"/>
    </row>
    <row r="29" spans="1:9" ht="29.25" customHeight="1" x14ac:dyDescent="0.25">
      <c r="A29" s="3" t="s">
        <v>99</v>
      </c>
      <c r="B29" s="4" t="s">
        <v>19</v>
      </c>
      <c r="C29" s="3" t="s">
        <v>18</v>
      </c>
      <c r="D29" s="108">
        <v>50</v>
      </c>
      <c r="E29" s="31"/>
      <c r="F29" s="28"/>
      <c r="G29" s="86"/>
      <c r="H29" s="86"/>
      <c r="I29" s="5"/>
    </row>
    <row r="30" spans="1:9" ht="29.25" customHeight="1" x14ac:dyDescent="0.25">
      <c r="A30" s="3" t="s">
        <v>100</v>
      </c>
      <c r="B30" s="4" t="s">
        <v>20</v>
      </c>
      <c r="C30" s="3" t="s">
        <v>18</v>
      </c>
      <c r="D30" s="108">
        <v>120</v>
      </c>
      <c r="E30" s="31"/>
      <c r="F30" s="28"/>
      <c r="G30" s="86"/>
      <c r="H30" s="86"/>
      <c r="I30" s="5"/>
    </row>
    <row r="31" spans="1:9" ht="29.25" customHeight="1" x14ac:dyDescent="0.25">
      <c r="A31" s="3" t="s">
        <v>101</v>
      </c>
      <c r="B31" s="4" t="s">
        <v>21</v>
      </c>
      <c r="C31" s="3" t="s">
        <v>18</v>
      </c>
      <c r="D31" s="108">
        <v>160</v>
      </c>
      <c r="E31" s="31"/>
      <c r="F31" s="28"/>
      <c r="G31" s="86"/>
      <c r="H31" s="86"/>
      <c r="I31" s="5"/>
    </row>
    <row r="32" spans="1:9" ht="29.25" customHeight="1" x14ac:dyDescent="0.25">
      <c r="A32" s="3" t="s">
        <v>102</v>
      </c>
      <c r="B32" s="4" t="s">
        <v>22</v>
      </c>
      <c r="C32" s="3" t="s">
        <v>18</v>
      </c>
      <c r="D32" s="101">
        <v>110</v>
      </c>
      <c r="E32" s="31"/>
      <c r="F32" s="28"/>
      <c r="G32" s="86"/>
      <c r="H32" s="86"/>
      <c r="I32" s="5"/>
    </row>
    <row r="33" spans="1:13" ht="39" customHeight="1" x14ac:dyDescent="0.25">
      <c r="A33" s="3" t="s">
        <v>103</v>
      </c>
      <c r="B33" s="25" t="s">
        <v>72</v>
      </c>
      <c r="C33" s="3" t="s">
        <v>18</v>
      </c>
      <c r="D33" s="109">
        <v>1400</v>
      </c>
      <c r="E33" s="72"/>
      <c r="F33" s="28"/>
      <c r="G33" s="86"/>
      <c r="H33" s="86"/>
      <c r="I33" s="5"/>
    </row>
    <row r="34" spans="1:13" ht="36.75" customHeight="1" x14ac:dyDescent="0.25">
      <c r="A34" s="3" t="s">
        <v>104</v>
      </c>
      <c r="B34" s="12" t="s">
        <v>25</v>
      </c>
      <c r="C34" s="3" t="s">
        <v>24</v>
      </c>
      <c r="D34" s="109">
        <v>2500</v>
      </c>
      <c r="E34" s="31"/>
      <c r="F34" s="65"/>
      <c r="G34" s="85"/>
      <c r="H34" s="85"/>
      <c r="I34" s="5"/>
    </row>
    <row r="35" spans="1:13" ht="29.25" customHeight="1" x14ac:dyDescent="0.25">
      <c r="A35" s="3" t="s">
        <v>105</v>
      </c>
      <c r="B35" s="4" t="s">
        <v>26</v>
      </c>
      <c r="C35" s="3" t="s">
        <v>24</v>
      </c>
      <c r="D35" s="109">
        <v>3000</v>
      </c>
      <c r="E35" s="31"/>
      <c r="F35" s="28"/>
      <c r="G35" s="86"/>
      <c r="H35" s="86"/>
      <c r="I35" s="5"/>
    </row>
    <row r="36" spans="1:13" ht="38.25" customHeight="1" x14ac:dyDescent="0.25">
      <c r="A36" s="3" t="s">
        <v>106</v>
      </c>
      <c r="B36" s="4" t="s">
        <v>28</v>
      </c>
      <c r="C36" s="3" t="s">
        <v>24</v>
      </c>
      <c r="D36" s="109">
        <v>4000</v>
      </c>
      <c r="E36" s="31"/>
      <c r="F36" s="28"/>
      <c r="G36" s="86"/>
      <c r="H36" s="86"/>
      <c r="I36" s="5"/>
    </row>
    <row r="37" spans="1:13" ht="29.25" customHeight="1" x14ac:dyDescent="0.25">
      <c r="A37" s="3" t="s">
        <v>107</v>
      </c>
      <c r="B37" s="4" t="s">
        <v>154</v>
      </c>
      <c r="C37" s="3" t="s">
        <v>18</v>
      </c>
      <c r="D37" s="105">
        <v>136</v>
      </c>
      <c r="E37" s="31"/>
      <c r="F37" s="28"/>
      <c r="G37" s="86"/>
      <c r="H37" s="86"/>
      <c r="I37" s="5"/>
    </row>
    <row r="38" spans="1:13" ht="29.25" customHeight="1" x14ac:dyDescent="0.25">
      <c r="A38" s="3" t="s">
        <v>108</v>
      </c>
      <c r="B38" s="4" t="s">
        <v>31</v>
      </c>
      <c r="C38" s="3" t="s">
        <v>18</v>
      </c>
      <c r="D38" s="105">
        <v>120</v>
      </c>
      <c r="E38" s="31"/>
      <c r="F38" s="28"/>
      <c r="G38" s="86"/>
      <c r="H38" s="86"/>
      <c r="I38" s="5"/>
    </row>
    <row r="39" spans="1:13" ht="29.25" customHeight="1" x14ac:dyDescent="0.25">
      <c r="A39" s="3" t="s">
        <v>109</v>
      </c>
      <c r="B39" s="4" t="s">
        <v>33</v>
      </c>
      <c r="C39" s="3" t="s">
        <v>34</v>
      </c>
      <c r="D39" s="105">
        <v>850</v>
      </c>
      <c r="E39" s="31"/>
      <c r="F39" s="28"/>
      <c r="G39" s="86"/>
      <c r="H39" s="86"/>
      <c r="I39" s="5"/>
    </row>
    <row r="40" spans="1:13" ht="29.25" customHeight="1" x14ac:dyDescent="0.25">
      <c r="A40" s="3" t="s">
        <v>110</v>
      </c>
      <c r="B40" s="4" t="s">
        <v>35</v>
      </c>
      <c r="C40" s="3" t="s">
        <v>34</v>
      </c>
      <c r="D40" s="105">
        <v>720</v>
      </c>
      <c r="E40" s="31"/>
      <c r="F40" s="28"/>
      <c r="G40" s="86"/>
      <c r="H40" s="86"/>
      <c r="I40" s="5"/>
    </row>
    <row r="41" spans="1:13" ht="29.25" customHeight="1" x14ac:dyDescent="0.25">
      <c r="A41" s="3" t="s">
        <v>111</v>
      </c>
      <c r="B41" s="4" t="s">
        <v>23</v>
      </c>
      <c r="C41" s="3" t="s">
        <v>24</v>
      </c>
      <c r="D41" s="105">
        <v>480</v>
      </c>
      <c r="E41" s="31"/>
      <c r="F41" s="28"/>
      <c r="G41" s="86"/>
      <c r="H41" s="86"/>
      <c r="I41" s="5"/>
    </row>
    <row r="42" spans="1:13" ht="29.25" customHeight="1" x14ac:dyDescent="0.25">
      <c r="A42" s="3" t="s">
        <v>112</v>
      </c>
      <c r="B42" s="4" t="s">
        <v>27</v>
      </c>
      <c r="C42" s="3" t="s">
        <v>18</v>
      </c>
      <c r="D42" s="105">
        <v>25</v>
      </c>
      <c r="E42" s="31"/>
      <c r="F42" s="28"/>
      <c r="G42" s="86"/>
      <c r="H42" s="86"/>
      <c r="I42" s="5"/>
    </row>
    <row r="43" spans="1:13" ht="29.25" customHeight="1" x14ac:dyDescent="0.25">
      <c r="A43" s="3" t="s">
        <v>113</v>
      </c>
      <c r="B43" s="4" t="s">
        <v>29</v>
      </c>
      <c r="C43" s="3" t="s">
        <v>18</v>
      </c>
      <c r="D43" s="105">
        <v>25</v>
      </c>
      <c r="E43" s="31"/>
      <c r="F43" s="28"/>
      <c r="G43" s="86"/>
      <c r="H43" s="86"/>
      <c r="I43" s="5"/>
    </row>
    <row r="44" spans="1:13" ht="29.25" customHeight="1" x14ac:dyDescent="0.25">
      <c r="A44" s="3" t="s">
        <v>114</v>
      </c>
      <c r="B44" s="4" t="s">
        <v>30</v>
      </c>
      <c r="C44" s="3" t="s">
        <v>18</v>
      </c>
      <c r="D44" s="105">
        <v>100</v>
      </c>
      <c r="E44" s="31"/>
      <c r="F44" s="28"/>
      <c r="G44" s="86"/>
      <c r="H44" s="86"/>
      <c r="I44" s="5"/>
    </row>
    <row r="45" spans="1:13" s="11" customFormat="1" ht="29.25" customHeight="1" x14ac:dyDescent="0.25">
      <c r="A45" s="3" t="s">
        <v>115</v>
      </c>
      <c r="B45" s="4" t="s">
        <v>36</v>
      </c>
      <c r="C45" s="3" t="s">
        <v>32</v>
      </c>
      <c r="D45" s="105">
        <v>66</v>
      </c>
      <c r="E45" s="31"/>
      <c r="F45" s="28"/>
      <c r="G45" s="86"/>
      <c r="H45" s="86"/>
      <c r="I45" s="10"/>
      <c r="J45" s="77"/>
      <c r="K45" s="78"/>
      <c r="L45" s="78"/>
      <c r="M45" s="78"/>
    </row>
    <row r="46" spans="1:13" s="11" customFormat="1" ht="43.5" customHeight="1" x14ac:dyDescent="0.25">
      <c r="A46" s="3" t="s">
        <v>116</v>
      </c>
      <c r="B46" s="4" t="s">
        <v>37</v>
      </c>
      <c r="C46" s="3" t="s">
        <v>32</v>
      </c>
      <c r="D46" s="105">
        <v>6</v>
      </c>
      <c r="E46" s="31"/>
      <c r="F46" s="28"/>
      <c r="G46" s="86"/>
      <c r="H46" s="86"/>
      <c r="I46" s="10"/>
      <c r="J46" s="77"/>
      <c r="K46" s="78"/>
      <c r="L46" s="78"/>
      <c r="M46" s="78"/>
    </row>
    <row r="47" spans="1:13" s="11" customFormat="1" ht="39" customHeight="1" x14ac:dyDescent="0.25">
      <c r="A47" s="3" t="s">
        <v>117</v>
      </c>
      <c r="B47" s="4" t="s">
        <v>38</v>
      </c>
      <c r="C47" s="3" t="s">
        <v>32</v>
      </c>
      <c r="D47" s="105">
        <v>50</v>
      </c>
      <c r="E47" s="31"/>
      <c r="F47" s="28"/>
      <c r="G47" s="86"/>
      <c r="H47" s="86"/>
      <c r="I47" s="10"/>
      <c r="J47" s="77"/>
      <c r="K47" s="78"/>
      <c r="L47" s="78"/>
      <c r="M47" s="78"/>
    </row>
    <row r="48" spans="1:13" s="11" customFormat="1" ht="35.25" customHeight="1" x14ac:dyDescent="0.25">
      <c r="A48" s="3" t="s">
        <v>118</v>
      </c>
      <c r="B48" s="4" t="s">
        <v>39</v>
      </c>
      <c r="C48" s="3" t="s">
        <v>32</v>
      </c>
      <c r="D48" s="105">
        <v>10</v>
      </c>
      <c r="E48" s="31"/>
      <c r="F48" s="28"/>
      <c r="G48" s="86"/>
      <c r="H48" s="86"/>
      <c r="I48" s="10"/>
      <c r="J48" s="77"/>
      <c r="K48" s="78"/>
      <c r="L48" s="78"/>
      <c r="M48" s="78"/>
    </row>
    <row r="49" spans="1:19" s="11" customFormat="1" ht="39" customHeight="1" x14ac:dyDescent="0.25">
      <c r="A49" s="3" t="s">
        <v>119</v>
      </c>
      <c r="B49" s="18" t="s">
        <v>40</v>
      </c>
      <c r="C49" s="3" t="s">
        <v>18</v>
      </c>
      <c r="D49" s="110">
        <v>30</v>
      </c>
      <c r="E49" s="33"/>
      <c r="F49" s="28"/>
      <c r="G49" s="86"/>
      <c r="H49" s="86"/>
      <c r="I49" s="10"/>
      <c r="J49" s="77"/>
      <c r="K49" s="78"/>
      <c r="L49" s="78"/>
      <c r="M49" s="78"/>
    </row>
    <row r="50" spans="1:19" s="11" customFormat="1" ht="42.75" customHeight="1" x14ac:dyDescent="0.25">
      <c r="A50" s="3" t="s">
        <v>120</v>
      </c>
      <c r="B50" s="4" t="s">
        <v>157</v>
      </c>
      <c r="C50" s="3" t="s">
        <v>18</v>
      </c>
      <c r="D50" s="111">
        <v>536.20000000000005</v>
      </c>
      <c r="E50" s="92"/>
      <c r="F50" s="65"/>
      <c r="G50" s="85"/>
      <c r="H50" s="85"/>
      <c r="I50" s="10"/>
      <c r="J50" s="77"/>
      <c r="K50" s="78"/>
      <c r="L50" s="78"/>
      <c r="M50" s="78"/>
    </row>
    <row r="51" spans="1:19" s="11" customFormat="1" ht="42.75" customHeight="1" x14ac:dyDescent="0.25">
      <c r="A51" s="3" t="s">
        <v>121</v>
      </c>
      <c r="B51" s="4" t="s">
        <v>158</v>
      </c>
      <c r="C51" s="3" t="s">
        <v>18</v>
      </c>
      <c r="D51" s="101">
        <v>302</v>
      </c>
      <c r="E51" s="92"/>
      <c r="F51" s="65"/>
      <c r="G51" s="85"/>
      <c r="H51" s="85"/>
      <c r="I51" s="10"/>
      <c r="J51" s="77"/>
      <c r="K51" s="10"/>
      <c r="L51" s="10"/>
      <c r="M51" s="10"/>
      <c r="N51" s="96"/>
      <c r="O51" s="96"/>
      <c r="P51" s="96"/>
      <c r="Q51" s="96"/>
      <c r="R51" s="96"/>
      <c r="S51" s="96"/>
    </row>
    <row r="52" spans="1:19" ht="42.75" customHeight="1" x14ac:dyDescent="0.25">
      <c r="A52" s="3" t="s">
        <v>122</v>
      </c>
      <c r="B52" s="4" t="s">
        <v>169</v>
      </c>
      <c r="C52" s="3" t="s">
        <v>18</v>
      </c>
      <c r="D52" s="101">
        <v>258</v>
      </c>
      <c r="E52" s="68"/>
      <c r="F52" s="28"/>
      <c r="G52" s="86"/>
      <c r="H52" s="86"/>
      <c r="I52" s="5"/>
      <c r="K52" s="95"/>
      <c r="L52" s="93"/>
      <c r="M52" s="95"/>
      <c r="N52" s="94"/>
      <c r="O52" s="94"/>
      <c r="P52" s="94"/>
      <c r="Q52" s="94"/>
      <c r="R52" s="94"/>
      <c r="S52" s="94"/>
    </row>
    <row r="53" spans="1:19" s="11" customFormat="1" ht="42" customHeight="1" x14ac:dyDescent="0.25">
      <c r="A53" s="3" t="s">
        <v>123</v>
      </c>
      <c r="B53" s="4" t="s">
        <v>42</v>
      </c>
      <c r="C53" s="3" t="s">
        <v>13</v>
      </c>
      <c r="D53" s="101">
        <v>84</v>
      </c>
      <c r="E53" s="68"/>
      <c r="F53" s="65"/>
      <c r="G53" s="85"/>
      <c r="H53" s="85"/>
      <c r="I53" s="10"/>
      <c r="J53" s="77"/>
      <c r="K53" s="10"/>
      <c r="L53" s="10"/>
      <c r="M53" s="10"/>
      <c r="N53" s="96"/>
      <c r="O53" s="96"/>
      <c r="P53" s="96"/>
      <c r="Q53" s="96"/>
      <c r="R53" s="96"/>
      <c r="S53" s="96"/>
    </row>
    <row r="54" spans="1:19" ht="29.25" customHeight="1" x14ac:dyDescent="0.25">
      <c r="A54" s="3" t="s">
        <v>124</v>
      </c>
      <c r="B54" s="4" t="s">
        <v>41</v>
      </c>
      <c r="C54" s="3" t="s">
        <v>18</v>
      </c>
      <c r="D54" s="105">
        <v>1102</v>
      </c>
      <c r="E54" s="31"/>
      <c r="F54" s="28"/>
      <c r="G54" s="86"/>
      <c r="H54" s="86"/>
      <c r="I54" s="5"/>
      <c r="K54" s="93"/>
      <c r="L54" s="93"/>
      <c r="M54" s="93"/>
      <c r="N54" s="94"/>
      <c r="O54" s="94"/>
      <c r="P54" s="94"/>
      <c r="Q54" s="94"/>
      <c r="R54" s="94"/>
      <c r="S54" s="94"/>
    </row>
    <row r="55" spans="1:19" ht="29.25" customHeight="1" x14ac:dyDescent="0.25">
      <c r="A55" s="3" t="s">
        <v>125</v>
      </c>
      <c r="B55" s="4" t="s">
        <v>45</v>
      </c>
      <c r="C55" s="3"/>
      <c r="D55" s="105"/>
      <c r="E55" s="31"/>
      <c r="F55" s="28"/>
      <c r="G55" s="86"/>
      <c r="H55" s="86"/>
      <c r="I55" s="5"/>
      <c r="K55" s="93"/>
      <c r="L55" s="93"/>
      <c r="M55" s="93"/>
      <c r="N55" s="94"/>
      <c r="O55" s="94"/>
      <c r="P55" s="94"/>
      <c r="Q55" s="94"/>
      <c r="R55" s="94"/>
      <c r="S55" s="94"/>
    </row>
    <row r="56" spans="1:19" s="11" customFormat="1" ht="29.25" customHeight="1" x14ac:dyDescent="0.25">
      <c r="A56" s="3" t="s">
        <v>126</v>
      </c>
      <c r="B56" s="4" t="s">
        <v>155</v>
      </c>
      <c r="C56" s="3" t="s">
        <v>18</v>
      </c>
      <c r="D56" s="105">
        <v>60</v>
      </c>
      <c r="E56" s="31"/>
      <c r="F56" s="28"/>
      <c r="G56" s="86"/>
      <c r="H56" s="86"/>
      <c r="I56" s="10"/>
      <c r="J56" s="77"/>
      <c r="K56" s="10"/>
      <c r="L56" s="10"/>
      <c r="M56" s="10"/>
      <c r="N56" s="96"/>
      <c r="O56" s="98"/>
      <c r="P56" s="96"/>
      <c r="Q56" s="96"/>
      <c r="R56" s="96"/>
      <c r="S56" s="96"/>
    </row>
    <row r="57" spans="1:19" s="11" customFormat="1" ht="29.25" customHeight="1" x14ac:dyDescent="0.25">
      <c r="A57" s="3" t="s">
        <v>127</v>
      </c>
      <c r="B57" s="4" t="s">
        <v>156</v>
      </c>
      <c r="C57" s="3" t="s">
        <v>18</v>
      </c>
      <c r="D57" s="105">
        <v>163</v>
      </c>
      <c r="E57" s="31"/>
      <c r="F57" s="28"/>
      <c r="G57" s="86"/>
      <c r="H57" s="86"/>
      <c r="I57" s="10"/>
      <c r="J57" s="77"/>
      <c r="K57" s="10"/>
      <c r="L57" s="10"/>
      <c r="M57" s="10"/>
      <c r="N57" s="96"/>
      <c r="O57" s="98"/>
      <c r="P57" s="96"/>
      <c r="Q57" s="96"/>
      <c r="R57" s="96"/>
      <c r="S57" s="96"/>
    </row>
    <row r="58" spans="1:19" ht="38.25" customHeight="1" x14ac:dyDescent="0.25">
      <c r="A58" s="3" t="s">
        <v>128</v>
      </c>
      <c r="B58" s="4" t="s">
        <v>46</v>
      </c>
      <c r="C58" s="3" t="s">
        <v>18</v>
      </c>
      <c r="D58" s="101">
        <v>500</v>
      </c>
      <c r="E58" s="68"/>
      <c r="F58" s="28"/>
      <c r="G58" s="86"/>
      <c r="H58" s="86"/>
      <c r="I58" s="5"/>
      <c r="K58" s="93"/>
      <c r="L58" s="93"/>
      <c r="M58" s="95"/>
      <c r="N58" s="94"/>
      <c r="O58" s="97"/>
      <c r="P58" s="94"/>
      <c r="Q58" s="94"/>
      <c r="R58" s="94"/>
      <c r="S58" s="94"/>
    </row>
    <row r="59" spans="1:19" ht="29.25" customHeight="1" x14ac:dyDescent="0.25">
      <c r="A59" s="3" t="s">
        <v>129</v>
      </c>
      <c r="B59" s="4" t="s">
        <v>43</v>
      </c>
      <c r="C59" s="3" t="s">
        <v>44</v>
      </c>
      <c r="D59" s="105">
        <v>385</v>
      </c>
      <c r="E59" s="31"/>
      <c r="F59" s="28"/>
      <c r="G59" s="86"/>
      <c r="H59" s="86"/>
      <c r="I59" s="5"/>
    </row>
    <row r="60" spans="1:19" ht="29.25" customHeight="1" x14ac:dyDescent="0.25">
      <c r="A60" s="3" t="s">
        <v>130</v>
      </c>
      <c r="B60" s="4" t="s">
        <v>159</v>
      </c>
      <c r="C60" s="3" t="s">
        <v>44</v>
      </c>
      <c r="D60" s="105">
        <v>130</v>
      </c>
      <c r="E60" s="31"/>
      <c r="F60" s="28"/>
      <c r="G60" s="86"/>
      <c r="H60" s="86"/>
      <c r="I60" s="5"/>
    </row>
    <row r="61" spans="1:19" ht="40.5" customHeight="1" x14ac:dyDescent="0.25">
      <c r="A61" s="3" t="s">
        <v>131</v>
      </c>
      <c r="B61" s="4" t="s">
        <v>48</v>
      </c>
      <c r="C61" s="3" t="s">
        <v>44</v>
      </c>
      <c r="D61" s="105">
        <v>255</v>
      </c>
      <c r="E61" s="31"/>
      <c r="F61" s="28"/>
      <c r="G61" s="86"/>
      <c r="H61" s="86"/>
      <c r="I61" s="5"/>
    </row>
    <row r="62" spans="1:19" ht="29.25" customHeight="1" x14ac:dyDescent="0.25">
      <c r="A62" s="3" t="s">
        <v>132</v>
      </c>
      <c r="B62" s="4" t="s">
        <v>50</v>
      </c>
      <c r="C62" s="3" t="s">
        <v>3</v>
      </c>
      <c r="D62" s="105">
        <v>2</v>
      </c>
      <c r="E62" s="31"/>
      <c r="F62" s="28"/>
      <c r="G62" s="86"/>
      <c r="H62" s="86"/>
      <c r="I62" s="6"/>
    </row>
    <row r="63" spans="1:19" ht="29.25" customHeight="1" x14ac:dyDescent="0.25">
      <c r="A63" s="3" t="s">
        <v>133</v>
      </c>
      <c r="B63" s="4" t="s">
        <v>52</v>
      </c>
      <c r="C63" s="3" t="s">
        <v>3</v>
      </c>
      <c r="D63" s="105">
        <v>2</v>
      </c>
      <c r="E63" s="31"/>
      <c r="F63" s="28"/>
      <c r="G63" s="86"/>
      <c r="H63" s="86"/>
      <c r="I63" s="5"/>
    </row>
    <row r="64" spans="1:19" ht="41.25" customHeight="1" x14ac:dyDescent="0.25">
      <c r="A64" s="3" t="s">
        <v>134</v>
      </c>
      <c r="B64" s="4" t="s">
        <v>54</v>
      </c>
      <c r="C64" s="3" t="s">
        <v>3</v>
      </c>
      <c r="D64" s="101">
        <v>1</v>
      </c>
      <c r="E64" s="75"/>
      <c r="F64" s="28"/>
      <c r="G64" s="86"/>
      <c r="H64" s="86"/>
      <c r="I64" s="6"/>
    </row>
    <row r="65" spans="1:13" ht="29.25" customHeight="1" x14ac:dyDescent="0.25">
      <c r="A65" s="3" t="s">
        <v>135</v>
      </c>
      <c r="B65" s="4" t="s">
        <v>55</v>
      </c>
      <c r="C65" s="3" t="s">
        <v>24</v>
      </c>
      <c r="D65" s="101">
        <v>1000</v>
      </c>
      <c r="E65" s="68"/>
      <c r="F65" s="28"/>
      <c r="G65" s="86"/>
      <c r="H65" s="86"/>
      <c r="I65" s="6"/>
    </row>
    <row r="66" spans="1:13" ht="29.25" customHeight="1" x14ac:dyDescent="0.25">
      <c r="A66" s="3" t="s">
        <v>136</v>
      </c>
      <c r="B66" s="4" t="s">
        <v>81</v>
      </c>
      <c r="C66" s="3" t="s">
        <v>73</v>
      </c>
      <c r="D66" s="101">
        <v>391</v>
      </c>
      <c r="E66" s="31"/>
      <c r="F66" s="28"/>
      <c r="G66" s="86"/>
      <c r="H66" s="86"/>
      <c r="I66" s="5"/>
    </row>
    <row r="67" spans="1:13" s="11" customFormat="1" ht="47.25" customHeight="1" x14ac:dyDescent="0.25">
      <c r="A67" s="3" t="s">
        <v>137</v>
      </c>
      <c r="B67" s="66" t="s">
        <v>160</v>
      </c>
      <c r="C67" s="67" t="s">
        <v>77</v>
      </c>
      <c r="D67" s="101">
        <v>40</v>
      </c>
      <c r="E67" s="68"/>
      <c r="F67" s="65"/>
      <c r="G67" s="85"/>
      <c r="H67" s="85"/>
      <c r="I67" s="10"/>
      <c r="J67" s="77"/>
      <c r="K67" s="79"/>
      <c r="L67" s="78"/>
      <c r="M67" s="78"/>
    </row>
    <row r="68" spans="1:13" s="11" customFormat="1" ht="29.25" customHeight="1" thickBot="1" x14ac:dyDescent="0.3">
      <c r="A68" s="3" t="s">
        <v>138</v>
      </c>
      <c r="B68" s="69" t="s">
        <v>82</v>
      </c>
      <c r="C68" s="67" t="s">
        <v>24</v>
      </c>
      <c r="D68" s="110">
        <v>12</v>
      </c>
      <c r="E68" s="33"/>
      <c r="F68" s="70"/>
      <c r="G68" s="85"/>
      <c r="H68" s="85"/>
      <c r="I68" s="10"/>
      <c r="J68" s="77"/>
      <c r="K68" s="78"/>
      <c r="L68" s="78"/>
      <c r="M68" s="78"/>
    </row>
    <row r="69" spans="1:13" ht="29.25" customHeight="1" thickBot="1" x14ac:dyDescent="0.3">
      <c r="A69" s="57" t="s">
        <v>78</v>
      </c>
      <c r="B69" s="36" t="s">
        <v>57</v>
      </c>
      <c r="C69" s="130">
        <f>SUM(F13:F68)</f>
        <v>0</v>
      </c>
      <c r="D69" s="131"/>
      <c r="E69" s="131"/>
      <c r="F69" s="132"/>
      <c r="G69" s="87"/>
      <c r="H69" s="87"/>
      <c r="I69" s="19"/>
      <c r="K69" s="80"/>
    </row>
    <row r="70" spans="1:13" s="11" customFormat="1" ht="21.75" customHeight="1" x14ac:dyDescent="0.25">
      <c r="A70" s="63"/>
      <c r="B70" s="52"/>
      <c r="C70" s="53"/>
      <c r="D70" s="53"/>
      <c r="E70" s="53"/>
      <c r="F70" s="53"/>
      <c r="G70" s="88"/>
      <c r="H70" s="88"/>
      <c r="I70" s="54"/>
      <c r="J70" s="77"/>
      <c r="K70" s="78"/>
      <c r="L70" s="78"/>
      <c r="M70" s="78"/>
    </row>
    <row r="71" spans="1:13" ht="28.5" customHeight="1" x14ac:dyDescent="0.25">
      <c r="A71" s="8"/>
      <c r="B71" s="44" t="s">
        <v>139</v>
      </c>
      <c r="C71" s="24"/>
      <c r="D71" s="112"/>
      <c r="E71" s="32"/>
      <c r="F71" s="20"/>
      <c r="G71" s="10"/>
      <c r="H71" s="10"/>
      <c r="I71" s="6"/>
    </row>
    <row r="72" spans="1:13" ht="29.25" customHeight="1" x14ac:dyDescent="0.25">
      <c r="A72" s="2" t="s">
        <v>140</v>
      </c>
      <c r="B72" s="26" t="s">
        <v>47</v>
      </c>
      <c r="C72" s="3" t="s">
        <v>3</v>
      </c>
      <c r="D72" s="101">
        <v>1</v>
      </c>
      <c r="E72" s="31"/>
      <c r="F72" s="1"/>
      <c r="G72" s="10"/>
      <c r="H72" s="10"/>
      <c r="I72" s="6"/>
    </row>
    <row r="73" spans="1:13" ht="29.25" customHeight="1" x14ac:dyDescent="0.25">
      <c r="A73" s="2" t="s">
        <v>141</v>
      </c>
      <c r="B73" s="26" t="s">
        <v>49</v>
      </c>
      <c r="C73" s="3" t="s">
        <v>11</v>
      </c>
      <c r="D73" s="101">
        <v>84</v>
      </c>
      <c r="E73" s="31"/>
      <c r="F73" s="1"/>
      <c r="G73" s="10"/>
      <c r="H73" s="10"/>
      <c r="I73" s="5"/>
    </row>
    <row r="74" spans="1:13" ht="29.25" customHeight="1" x14ac:dyDescent="0.25">
      <c r="A74" s="2" t="s">
        <v>142</v>
      </c>
      <c r="B74" s="26" t="s">
        <v>51</v>
      </c>
      <c r="C74" s="3" t="s">
        <v>32</v>
      </c>
      <c r="D74" s="101">
        <v>10</v>
      </c>
      <c r="E74" s="31"/>
      <c r="F74" s="1"/>
      <c r="G74" s="10"/>
      <c r="H74" s="10"/>
      <c r="I74" s="5"/>
    </row>
    <row r="75" spans="1:13" ht="29.25" customHeight="1" thickBot="1" x14ac:dyDescent="0.3">
      <c r="A75" s="2" t="s">
        <v>143</v>
      </c>
      <c r="B75" s="55" t="s">
        <v>53</v>
      </c>
      <c r="C75" s="3" t="s">
        <v>18</v>
      </c>
      <c r="D75" s="101">
        <v>30</v>
      </c>
      <c r="E75" s="41"/>
      <c r="F75" s="1"/>
      <c r="G75" s="10"/>
      <c r="H75" s="10"/>
      <c r="I75" s="5"/>
    </row>
    <row r="76" spans="1:13" ht="29.25" customHeight="1" thickBot="1" x14ac:dyDescent="0.3">
      <c r="A76" s="35" t="s">
        <v>79</v>
      </c>
      <c r="B76" s="56" t="s">
        <v>80</v>
      </c>
      <c r="C76" s="131">
        <f>SUM(F72:F75)</f>
        <v>0</v>
      </c>
      <c r="D76" s="131"/>
      <c r="E76" s="131"/>
      <c r="F76" s="132"/>
      <c r="G76" s="87"/>
      <c r="H76" s="87"/>
      <c r="I76" s="5"/>
    </row>
    <row r="77" spans="1:13" ht="29.25" customHeight="1" x14ac:dyDescent="0.25">
      <c r="A77" s="8"/>
      <c r="B77" s="44" t="s">
        <v>144</v>
      </c>
      <c r="C77" s="3" t="s">
        <v>1</v>
      </c>
      <c r="D77" s="113"/>
      <c r="E77" s="31"/>
      <c r="F77" s="1"/>
      <c r="G77" s="10"/>
      <c r="H77" s="10"/>
      <c r="I77" s="5"/>
    </row>
    <row r="78" spans="1:13" ht="29.25" customHeight="1" x14ac:dyDescent="0.25">
      <c r="A78" s="2" t="s">
        <v>145</v>
      </c>
      <c r="B78" s="12" t="s">
        <v>56</v>
      </c>
      <c r="C78" s="3" t="s">
        <v>24</v>
      </c>
      <c r="D78" s="101">
        <v>400</v>
      </c>
      <c r="E78" s="31"/>
      <c r="F78" s="1"/>
      <c r="G78" s="10"/>
      <c r="H78" s="10"/>
      <c r="I78" s="5"/>
    </row>
    <row r="79" spans="1:13" ht="29.25" customHeight="1" x14ac:dyDescent="0.25">
      <c r="A79" s="2" t="s">
        <v>146</v>
      </c>
      <c r="B79" s="4" t="s">
        <v>161</v>
      </c>
      <c r="C79" s="3" t="s">
        <v>32</v>
      </c>
      <c r="D79" s="101">
        <v>10</v>
      </c>
      <c r="E79" s="31"/>
      <c r="F79" s="1"/>
      <c r="G79" s="10"/>
      <c r="H79" s="10"/>
      <c r="I79" s="5"/>
    </row>
    <row r="80" spans="1:13" ht="29.25" customHeight="1" x14ac:dyDescent="0.25">
      <c r="A80" s="2" t="s">
        <v>147</v>
      </c>
      <c r="B80" s="4" t="s">
        <v>162</v>
      </c>
      <c r="C80" s="3" t="s">
        <v>32</v>
      </c>
      <c r="D80" s="101">
        <v>10</v>
      </c>
      <c r="E80" s="31"/>
      <c r="F80" s="1"/>
      <c r="G80" s="10"/>
      <c r="H80" s="10"/>
      <c r="I80" s="5"/>
    </row>
    <row r="81" spans="1:13" ht="29.25" customHeight="1" x14ac:dyDescent="0.25">
      <c r="A81" s="2" t="s">
        <v>148</v>
      </c>
      <c r="B81" s="4" t="s">
        <v>163</v>
      </c>
      <c r="C81" s="3" t="s">
        <v>32</v>
      </c>
      <c r="D81" s="101">
        <v>10</v>
      </c>
      <c r="E81" s="31"/>
      <c r="F81" s="1"/>
      <c r="G81" s="10"/>
      <c r="H81" s="10"/>
      <c r="I81" s="5"/>
    </row>
    <row r="82" spans="1:13" ht="29.25" customHeight="1" x14ac:dyDescent="0.25">
      <c r="A82" s="2" t="s">
        <v>149</v>
      </c>
      <c r="B82" s="4" t="s">
        <v>58</v>
      </c>
      <c r="C82" s="3" t="s">
        <v>3</v>
      </c>
      <c r="D82" s="101">
        <v>1</v>
      </c>
      <c r="E82" s="31"/>
      <c r="F82" s="1"/>
      <c r="G82" s="10"/>
      <c r="H82" s="10"/>
      <c r="I82" s="7"/>
    </row>
    <row r="83" spans="1:13" s="14" customFormat="1" ht="29.25" customHeight="1" x14ac:dyDescent="0.25">
      <c r="A83" s="2" t="s">
        <v>150</v>
      </c>
      <c r="B83" s="12" t="s">
        <v>164</v>
      </c>
      <c r="C83" s="13" t="s">
        <v>34</v>
      </c>
      <c r="D83" s="101">
        <v>160</v>
      </c>
      <c r="E83" s="31"/>
      <c r="F83" s="1"/>
      <c r="G83" s="10"/>
      <c r="H83" s="10"/>
      <c r="I83" s="10"/>
      <c r="J83" s="77"/>
      <c r="K83" s="78"/>
      <c r="L83" s="78"/>
      <c r="M83" s="78"/>
    </row>
    <row r="84" spans="1:13" s="14" customFormat="1" ht="29.25" customHeight="1" thickBot="1" x14ac:dyDescent="0.3">
      <c r="A84" s="2" t="s">
        <v>151</v>
      </c>
      <c r="B84" s="37" t="s">
        <v>59</v>
      </c>
      <c r="C84" s="38" t="s">
        <v>34</v>
      </c>
      <c r="D84" s="109">
        <v>150</v>
      </c>
      <c r="E84" s="33"/>
      <c r="F84" s="39"/>
      <c r="G84" s="10"/>
      <c r="H84" s="10"/>
      <c r="I84" s="10"/>
      <c r="J84" s="77"/>
      <c r="K84" s="78"/>
      <c r="L84" s="78"/>
      <c r="M84" s="78"/>
    </row>
    <row r="85" spans="1:13" ht="29.25" customHeight="1" thickBot="1" x14ac:dyDescent="0.3">
      <c r="A85" s="16"/>
      <c r="B85" s="35" t="s">
        <v>60</v>
      </c>
      <c r="C85" s="130">
        <f>SUM(F78:F84)</f>
        <v>0</v>
      </c>
      <c r="D85" s="131"/>
      <c r="E85" s="131"/>
      <c r="F85" s="132"/>
      <c r="G85" s="87"/>
      <c r="H85" s="87"/>
      <c r="I85" s="6"/>
    </row>
    <row r="86" spans="1:13" ht="29.25" customHeight="1" thickBot="1" x14ac:dyDescent="0.3">
      <c r="A86" s="17"/>
      <c r="B86" s="17"/>
      <c r="C86" s="27"/>
      <c r="D86" s="114"/>
      <c r="F86" s="10"/>
      <c r="G86" s="10"/>
      <c r="H86" s="10"/>
      <c r="I86" s="6"/>
    </row>
    <row r="87" spans="1:13" ht="29.25" customHeight="1" x14ac:dyDescent="0.3">
      <c r="A87" s="46"/>
      <c r="B87" s="47" t="s">
        <v>69</v>
      </c>
      <c r="C87" s="48"/>
      <c r="D87" s="115"/>
      <c r="E87" s="120">
        <f>C85+C76+C69</f>
        <v>0</v>
      </c>
      <c r="F87" s="121"/>
      <c r="G87" s="89"/>
      <c r="H87" s="89"/>
      <c r="I87" s="9"/>
    </row>
    <row r="88" spans="1:13" ht="29.25" customHeight="1" x14ac:dyDescent="0.3">
      <c r="A88" s="46"/>
      <c r="B88" s="49" t="s">
        <v>67</v>
      </c>
      <c r="C88" s="45"/>
      <c r="D88" s="116"/>
      <c r="E88" s="122">
        <f>+E87*0.2</f>
        <v>0</v>
      </c>
      <c r="F88" s="123"/>
      <c r="G88" s="89"/>
      <c r="H88" s="89"/>
      <c r="I88" s="9"/>
    </row>
    <row r="89" spans="1:13" ht="29.25" customHeight="1" thickBot="1" x14ac:dyDescent="0.35">
      <c r="A89" s="46"/>
      <c r="B89" s="50" t="s">
        <v>68</v>
      </c>
      <c r="C89" s="51"/>
      <c r="D89" s="117"/>
      <c r="E89" s="118">
        <f>+E87+E88</f>
        <v>0</v>
      </c>
      <c r="F89" s="119"/>
      <c r="G89" s="90"/>
      <c r="H89" s="90"/>
      <c r="I89" s="9"/>
    </row>
    <row r="91" spans="1:13" x14ac:dyDescent="0.25">
      <c r="B91" s="71" t="s">
        <v>168</v>
      </c>
    </row>
    <row r="92" spans="1:13" x14ac:dyDescent="0.25">
      <c r="H92" s="91"/>
      <c r="I92" s="40"/>
    </row>
    <row r="93" spans="1:13" x14ac:dyDescent="0.25">
      <c r="B93" s="21" t="s">
        <v>170</v>
      </c>
      <c r="I93" s="40"/>
    </row>
  </sheetData>
  <mergeCells count="16">
    <mergeCell ref="B6:E6"/>
    <mergeCell ref="A8:F8"/>
    <mergeCell ref="A4:F4"/>
    <mergeCell ref="A10:A11"/>
    <mergeCell ref="B10:B11"/>
    <mergeCell ref="E89:F89"/>
    <mergeCell ref="E87:F87"/>
    <mergeCell ref="E88:F88"/>
    <mergeCell ref="C12:F12"/>
    <mergeCell ref="F10:F11"/>
    <mergeCell ref="E10:E11"/>
    <mergeCell ref="D10:D11"/>
    <mergeCell ref="C10:C11"/>
    <mergeCell ref="C69:F69"/>
    <mergeCell ref="C76:F76"/>
    <mergeCell ref="C85:F85"/>
  </mergeCells>
  <pageMargins left="0.51181102362204722" right="0.31496062992125984" top="0.35433070866141736" bottom="0.39370078740157483" header="0.31496062992125984" footer="0.11811023622047245"/>
  <pageSetup scale="70" firstPageNumber="68" orientation="portrait" useFirstPageNumber="1" r:id="rId1"/>
  <headerFooter>
    <oddFooter>&amp;R&amp;P</oddFooter>
  </headerFooter>
  <rowBreaks count="1" manualBreakCount="1">
    <brk id="6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 vier ACHEV F, KSAR KBIR modi</vt:lpstr>
      <vt:lpstr>'BD vier ACHEV F, KSAR KBIR modi'!Zone_d_impression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2022-08-17T07:58:58Z</dcterms:modified>
</cp:coreProperties>
</file>