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1095" windowWidth="18375" windowHeight="9750"/>
  </bookViews>
  <sheets>
    <sheet name="ESTIMATION TRVX" sheetId="9" r:id="rId1"/>
  </sheets>
  <definedNames>
    <definedName name="_xlnm.Print_Titles" localSheetId="0">'ESTIMATION TRVX'!$6:$7</definedName>
    <definedName name="_xlnm.Print_Area" localSheetId="0">'ESTIMATION TRVX'!$A$3:$F$59</definedName>
  </definedNames>
  <calcPr calcId="125725"/>
</workbook>
</file>

<file path=xl/calcChain.xml><?xml version="1.0" encoding="utf-8"?>
<calcChain xmlns="http://schemas.openxmlformats.org/spreadsheetml/2006/main">
  <c r="F34" i="9"/>
  <c r="F24" l="1"/>
  <c r="F25"/>
  <c r="F23" l="1"/>
  <c r="F33" l="1"/>
  <c r="F40"/>
  <c r="F49" l="1"/>
  <c r="F35"/>
  <c r="F12"/>
  <c r="F14"/>
  <c r="F10"/>
  <c r="D27" l="1"/>
  <c r="F20" l="1"/>
  <c r="F30"/>
  <c r="F44"/>
  <c r="F43"/>
  <c r="F45" l="1"/>
  <c r="F51" s="1"/>
  <c r="F29" l="1"/>
  <c r="F38"/>
  <c r="F27" l="1"/>
  <c r="F26"/>
  <c r="F18" l="1"/>
  <c r="F39" l="1"/>
  <c r="F41" l="1"/>
  <c r="F50" s="1"/>
  <c r="F28"/>
  <c r="F31" s="1"/>
  <c r="F16"/>
  <c r="F21" s="1"/>
  <c r="F47" l="1"/>
  <c r="F48" l="1"/>
  <c r="F53" s="1"/>
  <c r="F54" l="1"/>
  <c r="F55" s="1"/>
</calcChain>
</file>

<file path=xl/sharedStrings.xml><?xml version="1.0" encoding="utf-8"?>
<sst xmlns="http://schemas.openxmlformats.org/spreadsheetml/2006/main" count="103" uniqueCount="88">
  <si>
    <t>N°</t>
  </si>
  <si>
    <t>DESIGNATION  DES  OUVRAGES</t>
  </si>
  <si>
    <t>U</t>
  </si>
  <si>
    <t>QTE</t>
  </si>
  <si>
    <t>Prix Unitaire hors T.V.A</t>
  </si>
  <si>
    <t xml:space="preserve">TOTALH.T. </t>
  </si>
  <si>
    <t xml:space="preserve">TOTALE </t>
  </si>
  <si>
    <t>En chiffre</t>
  </si>
  <si>
    <t>Général.</t>
  </si>
  <si>
    <t>ML</t>
  </si>
  <si>
    <t xml:space="preserve">TOTAL  GENERAL  HORS .TAXES </t>
  </si>
  <si>
    <t xml:space="preserve">T.V.A. 20 % </t>
  </si>
  <si>
    <t xml:space="preserve">TOTAL   GENERAL  T.T.C </t>
  </si>
  <si>
    <t xml:space="preserve">BORDEREAU DES PRIX ET DETAILS ESTIMATIFS </t>
  </si>
  <si>
    <t xml:space="preserve">B – GROS OEUVRE </t>
  </si>
  <si>
    <t>B-1</t>
  </si>
  <si>
    <t>B-2</t>
  </si>
  <si>
    <t>m²</t>
  </si>
  <si>
    <t>Le mètre carré……………………………………….</t>
  </si>
  <si>
    <t>A-2</t>
  </si>
  <si>
    <t xml:space="preserve">TOTAL  B – GROS OEUVRE </t>
  </si>
  <si>
    <t xml:space="preserve"> PARTIE  B – GROS OEUVRE </t>
  </si>
  <si>
    <t>RECAPITULATIF</t>
  </si>
  <si>
    <t xml:space="preserve">Arrété le Montant de la Présente Estimation àrrondie  la somme T.T.C DE : ( DH.)//        </t>
  </si>
  <si>
    <t xml:space="preserve"> Dirham,00 cte</t>
  </si>
  <si>
    <t>CONSTRUCTION DE MUR CLÖTURE EN AGGLOT                                                                                                   Le mètre linéaire………………………………………………………..</t>
  </si>
  <si>
    <t xml:space="preserve">PARTIE A – TERRASSEMENT DEMOLITION </t>
  </si>
  <si>
    <t>A-1</t>
  </si>
  <si>
    <t>DEMOLITION DE MUR EN AGGLOT EN TOUT PROFONDEUR</t>
  </si>
  <si>
    <t>Le mètre linéaire………………………………………………………..</t>
  </si>
  <si>
    <t>M3</t>
  </si>
  <si>
    <t>M2</t>
  </si>
  <si>
    <t>B-3</t>
  </si>
  <si>
    <r>
      <t>M</t>
    </r>
    <r>
      <rPr>
        <vertAlign val="superscript"/>
        <sz val="14"/>
        <rFont val="Arial"/>
        <family val="2"/>
      </rPr>
      <t>3</t>
    </r>
  </si>
  <si>
    <t>B-4</t>
  </si>
  <si>
    <t>KG</t>
  </si>
  <si>
    <t>FOURNITURE ET POSE DES GRILLES DE PROTECTION EN FER FORGE POUR MUR DE CLOTURE                                                                               Le métre carré……………………………………….</t>
  </si>
  <si>
    <t>FOURNITURE ET POSE DE PORTAIL EN FER FORGE                                                                   Le métre carré……………………………………….</t>
  </si>
  <si>
    <t>M²</t>
  </si>
  <si>
    <t xml:space="preserve">PEINTURE GLYCEROPHTALIQUE SUR FERRONERIE                                                                        Le mètre carré………………………………………………….         </t>
  </si>
  <si>
    <t>C-1</t>
  </si>
  <si>
    <t xml:space="preserve">TOTAL  D – MENUISERIE EN METALLIQUE ET FERRONERIE </t>
  </si>
  <si>
    <t>D-1</t>
  </si>
  <si>
    <t>PEINTURE EXTERIEURE                                                                                                                  Le mètre carré…………………………………………………..</t>
  </si>
  <si>
    <t>D-2</t>
  </si>
  <si>
    <t>DEMOLITION DE MUR EN TOUT GENRE</t>
  </si>
  <si>
    <t>Le mètre cube……………………………………….</t>
  </si>
  <si>
    <t>B-5</t>
  </si>
  <si>
    <t>Ens</t>
  </si>
  <si>
    <t>ENDUITS EXTERIEURS EN MORTIER DE CIMENT Y/C ENDUITS STRIE                                                                                                                                                                     Le mètre carré………………………………………………………..</t>
  </si>
  <si>
    <t>A-3</t>
  </si>
  <si>
    <t>DECAPAGE DES ENDUITS ET PEINTURES EXISTANTS</t>
  </si>
  <si>
    <t>SCELLEMENT DANS LES OUVRAGE EN BETON ARME                                                                                                                                                                    L'ensemble ………………………………………………………..</t>
  </si>
  <si>
    <t>D-3</t>
  </si>
  <si>
    <t>A – TERRASSEMENT-DEMOLITION-DECAPAGE</t>
  </si>
  <si>
    <t>TOTAL  A – TERRASSEMENT-DEMOLITION-DECAPAGE</t>
  </si>
  <si>
    <t>mètre cube ……………………………………………..</t>
  </si>
  <si>
    <t xml:space="preserve">TERRASSEMENT EN REMBLAIS AVEC APPORT </t>
  </si>
  <si>
    <t xml:space="preserve">MISE EN REMBLAIS SANS APPORT OU EVACUATION </t>
  </si>
  <si>
    <t>A-4</t>
  </si>
  <si>
    <t>A-5</t>
  </si>
  <si>
    <t>A-6</t>
  </si>
  <si>
    <t>ENSEIGNE BILINGUE                                                                                         L'ensemble ………………………………………………………..</t>
  </si>
  <si>
    <t xml:space="preserve">E -  PEINTURE </t>
  </si>
  <si>
    <t>E-2</t>
  </si>
  <si>
    <t>TOTAL E-  PEINTURE</t>
  </si>
  <si>
    <t xml:space="preserve">C - REVETEMENTS </t>
  </si>
  <si>
    <t xml:space="preserve">TOTAL  C – REVETEMENTS </t>
  </si>
  <si>
    <t xml:space="preserve"> PARTIE  D – MENUISERIE EN METALLIQUE ET FERRONERIE </t>
  </si>
  <si>
    <t xml:space="preserve"> PARTIE  E – PEINTURE  </t>
  </si>
  <si>
    <t xml:space="preserve"> PARTIE  C – REVETEMENTS </t>
  </si>
  <si>
    <t>BETON DE PROPRETE                                                                                                                           Le mètre cube………………………………………………………..</t>
  </si>
  <si>
    <t>B-6</t>
  </si>
  <si>
    <t>BETON ARME POUR TOUT ELEMENT EN  FONDATION ET ELEVATION                                                                                                                           Le mètre cube………………………………………………………..</t>
  </si>
  <si>
    <t xml:space="preserve">D - MENUISERIE EN METALLIQUE ET FERRONNERIE </t>
  </si>
  <si>
    <t xml:space="preserve">MENUISERIE EN METALLIQUE ET FERRONNERIE </t>
  </si>
  <si>
    <t>FORME EN BETON DE 15 CM Y/C ACIER                                                       Le mètre carré………………………………………………………..</t>
  </si>
  <si>
    <t>HERISSONNAGE EN PIERRES SECHES DE 20CM OU TOUT VENANT 0/40                                                                                                                                                               Le mètre carré………………………………………………………..</t>
  </si>
  <si>
    <t>B-7</t>
  </si>
  <si>
    <t>B-8</t>
  </si>
  <si>
    <t>BETON IMPRRIME                                                                                                                        Le mètre carré……………………………………….</t>
  </si>
  <si>
    <t>C-2</t>
  </si>
  <si>
    <t xml:space="preserve">TERRASSEMENT EN TRANCHEE OU PUITS DANS TOUS LE TERRAIN   </t>
  </si>
  <si>
    <t>ARMATURES POUR BETON ARME                                                                                   Le Kilogramme …………………………………………..</t>
  </si>
  <si>
    <t>E-1</t>
  </si>
  <si>
    <t>REVETEMENT DE FACADE EN MARBRE                                                                             Le métre carré……………………………………….</t>
  </si>
  <si>
    <t>OBJET: TRAVAUX D’AMÉNAGEMENT DE LA FACULTE DES LETTRES ET DES SCIENCES HUMAINES A MARTIL</t>
  </si>
  <si>
    <t>APPEL D'OFFRES 14/2020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</si>
</sst>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\ _F_-;\-* #,##0.0\ _F_-;_-* &quot;-&quot;??\ _F_-;_-@_-"/>
  </numFmts>
  <fonts count="17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6"/>
      <name val="Arial Black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 Black"/>
      <family val="2"/>
    </font>
    <font>
      <b/>
      <u/>
      <sz val="12"/>
      <name val="Century Gothic"/>
      <family val="2"/>
    </font>
    <font>
      <b/>
      <u/>
      <sz val="18"/>
      <name val="Arial"/>
      <family val="2"/>
    </font>
    <font>
      <vertAlign val="superscript"/>
      <sz val="14"/>
      <name val="Arial"/>
      <family val="2"/>
    </font>
    <font>
      <i/>
      <sz val="11"/>
      <name val="Century Gothic"/>
      <family val="2"/>
    </font>
    <font>
      <i/>
      <sz val="11"/>
      <color indexed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4" fillId="3" borderId="5" xfId="1" applyFont="1" applyFill="1" applyBorder="1" applyAlignment="1">
      <alignment horizontal="center" vertical="center"/>
    </xf>
    <xf numFmtId="0" fontId="1" fillId="0" borderId="0" xfId="0" applyFont="1"/>
    <xf numFmtId="0" fontId="3" fillId="0" borderId="9" xfId="0" applyFont="1" applyBorder="1" applyAlignment="1">
      <alignment horizontal="center" vertical="center"/>
    </xf>
    <xf numFmtId="164" fontId="4" fillId="3" borderId="9" xfId="1" applyFont="1" applyFill="1" applyBorder="1" applyAlignment="1">
      <alignment horizontal="center" vertical="center"/>
    </xf>
    <xf numFmtId="164" fontId="4" fillId="3" borderId="10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3" fillId="0" borderId="15" xfId="1" applyFont="1" applyBorder="1"/>
    <xf numFmtId="2" fontId="3" fillId="0" borderId="14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 applyAlignment="1">
      <alignment horizontal="center"/>
    </xf>
    <xf numFmtId="4" fontId="4" fillId="3" borderId="9" xfId="1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4" fontId="0" fillId="0" borderId="0" xfId="0" applyNumberFormat="1"/>
    <xf numFmtId="0" fontId="8" fillId="0" borderId="0" xfId="0" applyFont="1"/>
    <xf numFmtId="4" fontId="8" fillId="0" borderId="0" xfId="0" applyNumberFormat="1" applyFont="1"/>
    <xf numFmtId="164" fontId="8" fillId="0" borderId="0" xfId="1" applyFont="1"/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64" fontId="5" fillId="3" borderId="14" xfId="1" applyFont="1" applyFill="1" applyBorder="1" applyAlignment="1">
      <alignment horizontal="left" vertical="center" wrapText="1"/>
    </xf>
    <xf numFmtId="4" fontId="2" fillId="2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3" fillId="0" borderId="15" xfId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164" fontId="8" fillId="0" borderId="0" xfId="1" applyFont="1" applyAlignment="1"/>
    <xf numFmtId="0" fontId="0" fillId="0" borderId="0" xfId="0" applyAlignment="1"/>
    <xf numFmtId="0" fontId="2" fillId="0" borderId="1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164" fontId="0" fillId="0" borderId="13" xfId="0" applyNumberFormat="1" applyBorder="1"/>
    <xf numFmtId="0" fontId="0" fillId="0" borderId="26" xfId="0" applyBorder="1" applyAlignment="1">
      <alignment horizontal="center"/>
    </xf>
    <xf numFmtId="0" fontId="8" fillId="3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8" xfId="0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center" vertical="center"/>
    </xf>
    <xf numFmtId="164" fontId="11" fillId="3" borderId="14" xfId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center" vertical="center"/>
    </xf>
    <xf numFmtId="4" fontId="3" fillId="5" borderId="17" xfId="0" applyNumberFormat="1" applyFont="1" applyFill="1" applyBorder="1" applyAlignment="1">
      <alignment horizontal="center" vertical="center"/>
    </xf>
    <xf numFmtId="4" fontId="2" fillId="2" borderId="18" xfId="0" applyNumberFormat="1" applyFont="1" applyFill="1" applyBorder="1" applyAlignment="1">
      <alignment horizontal="center" vertical="center"/>
    </xf>
    <xf numFmtId="164" fontId="11" fillId="3" borderId="12" xfId="1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/>
    </xf>
    <xf numFmtId="164" fontId="8" fillId="0" borderId="0" xfId="1" applyFont="1" applyBorder="1"/>
    <xf numFmtId="165" fontId="7" fillId="0" borderId="0" xfId="1" applyNumberFormat="1" applyFont="1" applyBorder="1"/>
    <xf numFmtId="4" fontId="7" fillId="0" borderId="0" xfId="0" applyNumberFormat="1" applyFont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11" fillId="3" borderId="5" xfId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164" fontId="3" fillId="0" borderId="6" xfId="1" applyFont="1" applyBorder="1"/>
    <xf numFmtId="4" fontId="2" fillId="2" borderId="15" xfId="0" applyNumberFormat="1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/>
    </xf>
    <xf numFmtId="4" fontId="16" fillId="3" borderId="34" xfId="0" applyNumberFormat="1" applyFont="1" applyFill="1" applyBorder="1" applyAlignment="1">
      <alignment horizontal="center"/>
    </xf>
    <xf numFmtId="4" fontId="16" fillId="0" borderId="34" xfId="0" applyNumberFormat="1" applyFont="1" applyFill="1" applyBorder="1" applyAlignment="1">
      <alignment horizontal="center"/>
    </xf>
    <xf numFmtId="43" fontId="15" fillId="0" borderId="35" xfId="2" applyFont="1" applyFill="1" applyBorder="1"/>
    <xf numFmtId="4" fontId="16" fillId="0" borderId="12" xfId="0" applyNumberFormat="1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4" fontId="16" fillId="3" borderId="36" xfId="0" applyNumberFormat="1" applyFont="1" applyFill="1" applyBorder="1" applyAlignment="1">
      <alignment horizontal="center"/>
    </xf>
    <xf numFmtId="4" fontId="16" fillId="0" borderId="36" xfId="0" applyNumberFormat="1" applyFont="1" applyFill="1" applyBorder="1" applyAlignment="1">
      <alignment horizontal="center"/>
    </xf>
    <xf numFmtId="2" fontId="2" fillId="0" borderId="14" xfId="0" applyNumberFormat="1" applyFont="1" applyBorder="1" applyAlignment="1">
      <alignment horizontal="center" vertical="center"/>
    </xf>
    <xf numFmtId="4" fontId="2" fillId="2" borderId="37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8" xfId="0" applyBorder="1"/>
    <xf numFmtId="0" fontId="2" fillId="0" borderId="2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3"/>
  <sheetViews>
    <sheetView tabSelected="1" view="pageBreakPreview" topLeftCell="A3" zoomScale="80" zoomScaleNormal="50" zoomScaleSheetLayoutView="80" workbookViewId="0">
      <pane ySplit="1" topLeftCell="A4" activePane="bottomLeft" state="frozen"/>
      <selection activeCell="A3" sqref="A3"/>
      <selection pane="bottomLeft" activeCell="A50" sqref="A50:E50"/>
    </sheetView>
  </sheetViews>
  <sheetFormatPr baseColWidth="10" defaultRowHeight="18"/>
  <cols>
    <col min="1" max="1" width="9.28515625" style="1" customWidth="1"/>
    <col min="2" max="2" width="86.42578125" customWidth="1"/>
    <col min="3" max="3" width="15.42578125" style="2" customWidth="1"/>
    <col min="4" max="4" width="19" style="2" customWidth="1"/>
    <col min="5" max="5" width="21.7109375" style="17" customWidth="1"/>
    <col min="6" max="6" width="25" customWidth="1"/>
    <col min="7" max="7" width="24.85546875" style="22" customWidth="1"/>
    <col min="8" max="8" width="20.85546875" style="24" customWidth="1"/>
    <col min="9" max="9" width="19.7109375" bestFit="1" customWidth="1"/>
    <col min="10" max="10" width="23.42578125" customWidth="1"/>
  </cols>
  <sheetData>
    <row r="1" spans="1:8" hidden="1"/>
    <row r="2" spans="1:8" hidden="1"/>
    <row r="3" spans="1:8" ht="23.25" customHeight="1" thickBot="1">
      <c r="B3" s="105" t="s">
        <v>87</v>
      </c>
      <c r="C3" s="106"/>
      <c r="D3" s="106"/>
      <c r="E3" s="106"/>
      <c r="F3" s="106"/>
      <c r="G3" s="107"/>
    </row>
    <row r="4" spans="1:8" ht="48" customHeight="1">
      <c r="A4" s="102" t="s">
        <v>86</v>
      </c>
      <c r="B4" s="103"/>
      <c r="C4" s="103"/>
      <c r="D4" s="103"/>
      <c r="E4" s="103"/>
      <c r="F4" s="104"/>
    </row>
    <row r="5" spans="1:8" ht="27.75" customHeight="1" thickBot="1">
      <c r="A5" s="105" t="s">
        <v>13</v>
      </c>
      <c r="B5" s="106"/>
      <c r="C5" s="106"/>
      <c r="D5" s="106"/>
      <c r="E5" s="106"/>
      <c r="F5" s="107"/>
    </row>
    <row r="6" spans="1:8" s="5" customFormat="1" ht="42.75" customHeight="1">
      <c r="A6" s="108" t="s">
        <v>0</v>
      </c>
      <c r="B6" s="110" t="s">
        <v>1</v>
      </c>
      <c r="C6" s="3" t="s">
        <v>2</v>
      </c>
      <c r="D6" s="4" t="s">
        <v>3</v>
      </c>
      <c r="E6" s="49" t="s">
        <v>4</v>
      </c>
      <c r="F6" s="50" t="s">
        <v>5</v>
      </c>
      <c r="G6" s="22"/>
      <c r="H6" s="24"/>
    </row>
    <row r="7" spans="1:8" s="5" customFormat="1" ht="18.75" customHeight="1" thickBot="1">
      <c r="A7" s="109"/>
      <c r="B7" s="111"/>
      <c r="C7" s="6"/>
      <c r="D7" s="7" t="s">
        <v>6</v>
      </c>
      <c r="E7" s="18" t="s">
        <v>7</v>
      </c>
      <c r="F7" s="8" t="s">
        <v>8</v>
      </c>
      <c r="G7" s="22"/>
      <c r="H7" s="24"/>
    </row>
    <row r="8" spans="1:8" ht="35.25" customHeight="1">
      <c r="A8" s="10"/>
      <c r="B8" s="51" t="s">
        <v>54</v>
      </c>
      <c r="C8" s="11"/>
      <c r="D8" s="13"/>
      <c r="E8" s="19"/>
      <c r="F8" s="12"/>
    </row>
    <row r="9" spans="1:8" ht="30.75" customHeight="1">
      <c r="A9" s="112" t="s">
        <v>27</v>
      </c>
      <c r="B9" s="28" t="s">
        <v>82</v>
      </c>
      <c r="C9" s="69"/>
      <c r="D9" s="70"/>
      <c r="E9" s="71"/>
      <c r="F9" s="72"/>
    </row>
    <row r="10" spans="1:8" ht="17.25" customHeight="1">
      <c r="A10" s="113"/>
      <c r="B10" s="44" t="s">
        <v>56</v>
      </c>
      <c r="C10" s="26" t="s">
        <v>30</v>
      </c>
      <c r="D10" s="27">
        <v>50</v>
      </c>
      <c r="E10" s="27"/>
      <c r="F10" s="27">
        <f>E10*D10</f>
        <v>0</v>
      </c>
    </row>
    <row r="11" spans="1:8" ht="23.25" customHeight="1">
      <c r="A11" s="112" t="s">
        <v>19</v>
      </c>
      <c r="B11" s="28" t="s">
        <v>57</v>
      </c>
      <c r="C11" s="74"/>
      <c r="D11" s="75"/>
      <c r="E11" s="76"/>
      <c r="F11" s="72"/>
    </row>
    <row r="12" spans="1:8" ht="25.5" customHeight="1">
      <c r="A12" s="113"/>
      <c r="B12" s="44" t="s">
        <v>56</v>
      </c>
      <c r="C12" s="26" t="s">
        <v>30</v>
      </c>
      <c r="D12" s="26">
        <v>20</v>
      </c>
      <c r="E12" s="27"/>
      <c r="F12" s="27">
        <f>E12*D12</f>
        <v>0</v>
      </c>
    </row>
    <row r="13" spans="1:8" ht="24.75" customHeight="1">
      <c r="A13" s="112" t="s">
        <v>50</v>
      </c>
      <c r="B13" s="28" t="s">
        <v>58</v>
      </c>
      <c r="C13" s="74"/>
      <c r="D13" s="75"/>
      <c r="E13" s="73"/>
      <c r="F13" s="72"/>
    </row>
    <row r="14" spans="1:8" ht="23.25" customHeight="1">
      <c r="A14" s="113"/>
      <c r="B14" s="44" t="s">
        <v>56</v>
      </c>
      <c r="C14" s="26" t="s">
        <v>30</v>
      </c>
      <c r="D14" s="26">
        <v>50</v>
      </c>
      <c r="E14" s="77"/>
      <c r="F14" s="26">
        <f t="shared" ref="F14" si="0">D14*E14</f>
        <v>0</v>
      </c>
    </row>
    <row r="15" spans="1:8" ht="23.25" customHeight="1">
      <c r="A15" s="112" t="s">
        <v>59</v>
      </c>
      <c r="B15" s="28" t="s">
        <v>28</v>
      </c>
      <c r="C15" s="39"/>
      <c r="D15" s="13"/>
      <c r="E15" s="41"/>
      <c r="F15" s="40"/>
    </row>
    <row r="16" spans="1:8" ht="23.25" customHeight="1">
      <c r="A16" s="113"/>
      <c r="B16" s="44" t="s">
        <v>29</v>
      </c>
      <c r="C16" s="26" t="s">
        <v>9</v>
      </c>
      <c r="D16" s="27">
        <v>280</v>
      </c>
      <c r="E16" s="27"/>
      <c r="F16" s="27">
        <f>E16*D16</f>
        <v>0</v>
      </c>
    </row>
    <row r="17" spans="1:8" ht="23.25" customHeight="1">
      <c r="A17" s="112" t="s">
        <v>60</v>
      </c>
      <c r="B17" s="28" t="s">
        <v>45</v>
      </c>
      <c r="C17" s="39"/>
      <c r="D17" s="13"/>
      <c r="E17" s="41"/>
      <c r="F17" s="40"/>
    </row>
    <row r="18" spans="1:8" ht="23.25" customHeight="1">
      <c r="A18" s="113"/>
      <c r="B18" s="44" t="s">
        <v>46</v>
      </c>
      <c r="C18" s="26" t="s">
        <v>30</v>
      </c>
      <c r="D18" s="27">
        <v>500</v>
      </c>
      <c r="E18" s="27"/>
      <c r="F18" s="27">
        <f>E18*D18</f>
        <v>0</v>
      </c>
    </row>
    <row r="19" spans="1:8" ht="23.25" customHeight="1">
      <c r="A19" s="112" t="s">
        <v>61</v>
      </c>
      <c r="B19" s="28" t="s">
        <v>51</v>
      </c>
      <c r="C19" s="39"/>
      <c r="D19" s="13"/>
      <c r="E19" s="41"/>
      <c r="F19" s="40"/>
    </row>
    <row r="20" spans="1:8" ht="23.25" customHeight="1" thickBot="1">
      <c r="A20" s="113"/>
      <c r="B20" s="44" t="s">
        <v>18</v>
      </c>
      <c r="C20" s="26" t="s">
        <v>31</v>
      </c>
      <c r="D20" s="27">
        <v>700</v>
      </c>
      <c r="E20" s="27"/>
      <c r="F20" s="27">
        <f>E20*D20</f>
        <v>0</v>
      </c>
    </row>
    <row r="21" spans="1:8" ht="30" customHeight="1" thickBot="1">
      <c r="A21" s="89" t="s">
        <v>55</v>
      </c>
      <c r="B21" s="90"/>
      <c r="C21" s="90"/>
      <c r="D21" s="90"/>
      <c r="E21" s="91"/>
      <c r="F21" s="53">
        <f>SUM(F9:F20)</f>
        <v>0</v>
      </c>
    </row>
    <row r="22" spans="1:8" ht="30" customHeight="1">
      <c r="A22" s="57"/>
      <c r="B22" s="55" t="s">
        <v>14</v>
      </c>
      <c r="C22" s="32"/>
      <c r="D22" s="31"/>
      <c r="E22" s="31"/>
      <c r="F22" s="52"/>
    </row>
    <row r="23" spans="1:8" ht="40.5" customHeight="1">
      <c r="A23" s="25" t="s">
        <v>15</v>
      </c>
      <c r="B23" s="43" t="s">
        <v>71</v>
      </c>
      <c r="C23" s="61" t="s">
        <v>33</v>
      </c>
      <c r="D23" s="54">
        <v>15</v>
      </c>
      <c r="E23" s="54"/>
      <c r="F23" s="54">
        <f t="shared" ref="F23" si="1">D23*E23</f>
        <v>0</v>
      </c>
    </row>
    <row r="24" spans="1:8" ht="37.5" customHeight="1">
      <c r="A24" s="25" t="s">
        <v>16</v>
      </c>
      <c r="B24" s="42" t="s">
        <v>77</v>
      </c>
      <c r="C24" s="61" t="s">
        <v>17</v>
      </c>
      <c r="D24" s="54">
        <v>20</v>
      </c>
      <c r="E24" s="54"/>
      <c r="F24" s="78">
        <f t="shared" ref="F24" si="2">D24*E24</f>
        <v>0</v>
      </c>
    </row>
    <row r="25" spans="1:8" s="37" customFormat="1" ht="40.5" customHeight="1">
      <c r="A25" s="25" t="s">
        <v>32</v>
      </c>
      <c r="B25" s="42" t="s">
        <v>76</v>
      </c>
      <c r="C25" s="26" t="s">
        <v>38</v>
      </c>
      <c r="D25" s="54">
        <v>20</v>
      </c>
      <c r="E25" s="54"/>
      <c r="F25" s="54">
        <f>D25*E25</f>
        <v>0</v>
      </c>
      <c r="G25" s="35"/>
      <c r="H25" s="36"/>
    </row>
    <row r="26" spans="1:8" ht="38.25" customHeight="1">
      <c r="A26" s="25" t="s">
        <v>34</v>
      </c>
      <c r="B26" s="43" t="s">
        <v>73</v>
      </c>
      <c r="C26" s="61" t="s">
        <v>33</v>
      </c>
      <c r="D26" s="54">
        <v>120</v>
      </c>
      <c r="E26" s="54"/>
      <c r="F26" s="54">
        <f t="shared" ref="F26:F27" si="3">D26*E26</f>
        <v>0</v>
      </c>
    </row>
    <row r="27" spans="1:8" s="37" customFormat="1" ht="40.5" customHeight="1">
      <c r="A27" s="25" t="s">
        <v>47</v>
      </c>
      <c r="B27" s="43" t="s">
        <v>83</v>
      </c>
      <c r="C27" s="61" t="s">
        <v>35</v>
      </c>
      <c r="D27" s="54">
        <f>120*D26</f>
        <v>14400</v>
      </c>
      <c r="E27" s="54"/>
      <c r="F27" s="54">
        <f t="shared" si="3"/>
        <v>0</v>
      </c>
      <c r="G27" s="35"/>
      <c r="H27" s="36"/>
    </row>
    <row r="28" spans="1:8" ht="49.5" customHeight="1">
      <c r="A28" s="25" t="s">
        <v>72</v>
      </c>
      <c r="B28" s="43" t="s">
        <v>25</v>
      </c>
      <c r="C28" s="26" t="s">
        <v>9</v>
      </c>
      <c r="D28" s="27">
        <v>300</v>
      </c>
      <c r="E28" s="27"/>
      <c r="F28" s="27">
        <f>D28*E28</f>
        <v>0</v>
      </c>
    </row>
    <row r="29" spans="1:8" ht="49.5" customHeight="1">
      <c r="A29" s="25" t="s">
        <v>78</v>
      </c>
      <c r="B29" s="42" t="s">
        <v>49</v>
      </c>
      <c r="C29" s="26" t="s">
        <v>38</v>
      </c>
      <c r="D29" s="27">
        <v>850</v>
      </c>
      <c r="E29" s="27"/>
      <c r="F29" s="27">
        <f>D29*E29</f>
        <v>0</v>
      </c>
    </row>
    <row r="30" spans="1:8" ht="49.5" customHeight="1" thickBot="1">
      <c r="A30" s="25" t="s">
        <v>79</v>
      </c>
      <c r="B30" s="42" t="s">
        <v>52</v>
      </c>
      <c r="C30" s="26" t="s">
        <v>48</v>
      </c>
      <c r="D30" s="27">
        <v>1</v>
      </c>
      <c r="E30" s="27"/>
      <c r="F30" s="27">
        <f>D30*E30</f>
        <v>0</v>
      </c>
    </row>
    <row r="31" spans="1:8" ht="30.75" customHeight="1" thickBot="1">
      <c r="A31" s="89" t="s">
        <v>20</v>
      </c>
      <c r="B31" s="90"/>
      <c r="C31" s="90"/>
      <c r="D31" s="90"/>
      <c r="E31" s="91"/>
      <c r="F31" s="53">
        <f>SUM(F23:F30)</f>
        <v>0</v>
      </c>
    </row>
    <row r="32" spans="1:8" ht="30.75" customHeight="1">
      <c r="A32" s="14"/>
      <c r="B32" s="30" t="s">
        <v>66</v>
      </c>
      <c r="C32" s="9"/>
      <c r="D32" s="15"/>
      <c r="E32" s="20"/>
      <c r="F32" s="12"/>
    </row>
    <row r="33" spans="1:7" ht="46.5" customHeight="1">
      <c r="A33" s="25" t="s">
        <v>40</v>
      </c>
      <c r="B33" s="42" t="s">
        <v>85</v>
      </c>
      <c r="C33" s="29" t="s">
        <v>17</v>
      </c>
      <c r="D33" s="27">
        <v>100</v>
      </c>
      <c r="E33" s="27"/>
      <c r="F33" s="27">
        <f t="shared" ref="F33" si="4">D33*E33</f>
        <v>0</v>
      </c>
    </row>
    <row r="34" spans="1:7" ht="46.5" customHeight="1" thickBot="1">
      <c r="A34" s="25" t="s">
        <v>81</v>
      </c>
      <c r="B34" s="79" t="s">
        <v>80</v>
      </c>
      <c r="C34" s="29" t="s">
        <v>17</v>
      </c>
      <c r="D34" s="27">
        <v>20</v>
      </c>
      <c r="E34" s="27"/>
      <c r="F34" s="27">
        <f>D34*E34</f>
        <v>0</v>
      </c>
    </row>
    <row r="35" spans="1:7" ht="30.75" customHeight="1" thickBot="1">
      <c r="A35" s="89" t="s">
        <v>67</v>
      </c>
      <c r="B35" s="90"/>
      <c r="C35" s="90"/>
      <c r="D35" s="90"/>
      <c r="E35" s="91"/>
      <c r="F35" s="53">
        <f>SUM(F33:F34)</f>
        <v>0</v>
      </c>
    </row>
    <row r="36" spans="1:7" ht="42" customHeight="1">
      <c r="A36" s="14"/>
      <c r="B36" s="30" t="s">
        <v>74</v>
      </c>
      <c r="C36" s="9"/>
      <c r="D36" s="15"/>
      <c r="E36" s="20"/>
      <c r="F36" s="12"/>
    </row>
    <row r="37" spans="1:7" ht="30.75" customHeight="1">
      <c r="A37" s="14"/>
      <c r="B37" s="56" t="s">
        <v>75</v>
      </c>
      <c r="C37" s="38"/>
      <c r="D37" s="38"/>
      <c r="E37" s="34"/>
      <c r="F37" s="33"/>
    </row>
    <row r="38" spans="1:7" ht="52.5" customHeight="1">
      <c r="A38" s="25" t="s">
        <v>42</v>
      </c>
      <c r="B38" s="42" t="s">
        <v>36</v>
      </c>
      <c r="C38" s="29" t="s">
        <v>17</v>
      </c>
      <c r="D38" s="27">
        <v>800</v>
      </c>
      <c r="E38" s="27"/>
      <c r="F38" s="27">
        <f t="shared" ref="F38" si="5">D38*E38</f>
        <v>0</v>
      </c>
    </row>
    <row r="39" spans="1:7" ht="41.25" customHeight="1">
      <c r="A39" s="25" t="s">
        <v>44</v>
      </c>
      <c r="B39" s="42" t="s">
        <v>37</v>
      </c>
      <c r="C39" s="29" t="s">
        <v>17</v>
      </c>
      <c r="D39" s="27">
        <v>100</v>
      </c>
      <c r="E39" s="27"/>
      <c r="F39" s="27">
        <f t="shared" ref="F39" si="6">D39*E39</f>
        <v>0</v>
      </c>
    </row>
    <row r="40" spans="1:7" ht="41.25" customHeight="1" thickBot="1">
      <c r="A40" s="25" t="s">
        <v>53</v>
      </c>
      <c r="B40" s="42" t="s">
        <v>62</v>
      </c>
      <c r="C40" s="26" t="s">
        <v>48</v>
      </c>
      <c r="D40" s="27">
        <v>1</v>
      </c>
      <c r="E40" s="27"/>
      <c r="F40" s="27">
        <f t="shared" ref="F40" si="7">D40*E40</f>
        <v>0</v>
      </c>
    </row>
    <row r="41" spans="1:7" ht="41.25" customHeight="1" thickBot="1">
      <c r="A41" s="89" t="s">
        <v>41</v>
      </c>
      <c r="B41" s="90"/>
      <c r="C41" s="90"/>
      <c r="D41" s="90"/>
      <c r="E41" s="91"/>
      <c r="F41" s="53">
        <f>SUM(F38:F40)</f>
        <v>0</v>
      </c>
    </row>
    <row r="42" spans="1:7" ht="41.25" customHeight="1">
      <c r="A42" s="62"/>
      <c r="B42" s="63" t="s">
        <v>63</v>
      </c>
      <c r="C42" s="64"/>
      <c r="D42" s="65"/>
      <c r="E42" s="66"/>
      <c r="F42" s="67"/>
    </row>
    <row r="43" spans="1:7" ht="41.25" customHeight="1">
      <c r="A43" s="25" t="s">
        <v>84</v>
      </c>
      <c r="B43" s="42" t="s">
        <v>43</v>
      </c>
      <c r="C43" s="29" t="s">
        <v>17</v>
      </c>
      <c r="D43" s="27">
        <v>1050</v>
      </c>
      <c r="E43" s="27"/>
      <c r="F43" s="68">
        <f t="shared" ref="F43" si="8">D43*E43</f>
        <v>0</v>
      </c>
    </row>
    <row r="44" spans="1:7" ht="41.25" customHeight="1" thickBot="1">
      <c r="A44" s="25" t="s">
        <v>64</v>
      </c>
      <c r="B44" s="42" t="s">
        <v>39</v>
      </c>
      <c r="C44" s="29" t="s">
        <v>17</v>
      </c>
      <c r="D44" s="27">
        <v>500</v>
      </c>
      <c r="E44" s="27"/>
      <c r="F44" s="68">
        <f>D44*E44</f>
        <v>0</v>
      </c>
    </row>
    <row r="45" spans="1:7" ht="41.25" customHeight="1" thickBot="1">
      <c r="A45" s="89" t="s">
        <v>65</v>
      </c>
      <c r="B45" s="90"/>
      <c r="C45" s="90"/>
      <c r="D45" s="90"/>
      <c r="E45" s="91"/>
      <c r="F45" s="53">
        <f>SUM(F43:F44)</f>
        <v>0</v>
      </c>
    </row>
    <row r="46" spans="1:7" ht="35.25" customHeight="1" thickBot="1">
      <c r="A46" s="83" t="s">
        <v>22</v>
      </c>
      <c r="B46" s="84"/>
      <c r="C46" s="84"/>
      <c r="D46" s="84"/>
      <c r="E46" s="84"/>
      <c r="F46" s="85"/>
    </row>
    <row r="47" spans="1:7" ht="30.75" customHeight="1" thickBot="1">
      <c r="A47" s="86" t="s">
        <v>26</v>
      </c>
      <c r="B47" s="87"/>
      <c r="C47" s="87"/>
      <c r="D47" s="87"/>
      <c r="E47" s="88"/>
      <c r="F47" s="48">
        <f>F21</f>
        <v>0</v>
      </c>
    </row>
    <row r="48" spans="1:7" ht="30.75" customHeight="1" thickBot="1">
      <c r="A48" s="86" t="s">
        <v>21</v>
      </c>
      <c r="B48" s="87"/>
      <c r="C48" s="87"/>
      <c r="D48" s="87"/>
      <c r="E48" s="88"/>
      <c r="F48" s="48">
        <f>F31</f>
        <v>0</v>
      </c>
      <c r="G48" s="23"/>
    </row>
    <row r="49" spans="1:9" ht="30.75" customHeight="1" thickBot="1">
      <c r="A49" s="86" t="s">
        <v>70</v>
      </c>
      <c r="B49" s="87"/>
      <c r="C49" s="87"/>
      <c r="D49" s="87"/>
      <c r="E49" s="88"/>
      <c r="F49" s="48">
        <f>F35</f>
        <v>0</v>
      </c>
    </row>
    <row r="50" spans="1:9" ht="30.75" customHeight="1" thickBot="1">
      <c r="A50" s="86" t="s">
        <v>68</v>
      </c>
      <c r="B50" s="87"/>
      <c r="C50" s="87"/>
      <c r="D50" s="87"/>
      <c r="E50" s="88"/>
      <c r="F50" s="48">
        <f>F41</f>
        <v>0</v>
      </c>
    </row>
    <row r="51" spans="1:9" ht="30.75" customHeight="1" thickBot="1">
      <c r="A51" s="86" t="s">
        <v>69</v>
      </c>
      <c r="B51" s="87"/>
      <c r="C51" s="87"/>
      <c r="D51" s="87"/>
      <c r="E51" s="88"/>
      <c r="F51" s="48">
        <f>F45</f>
        <v>0</v>
      </c>
    </row>
    <row r="52" spans="1:9" ht="30.75" customHeight="1" thickBot="1">
      <c r="A52" s="80"/>
      <c r="B52" s="81"/>
      <c r="C52" s="81"/>
      <c r="D52" s="81"/>
      <c r="E52" s="81"/>
      <c r="F52" s="82"/>
      <c r="H52" s="58"/>
    </row>
    <row r="53" spans="1:9" ht="30.75" customHeight="1" thickBot="1">
      <c r="A53" s="45">
        <v>1</v>
      </c>
      <c r="B53" s="93" t="s">
        <v>10</v>
      </c>
      <c r="C53" s="94"/>
      <c r="D53" s="94"/>
      <c r="E53" s="95"/>
      <c r="F53" s="48">
        <f>SUM(F47:F51)</f>
        <v>0</v>
      </c>
      <c r="H53" s="59"/>
      <c r="I53" s="21"/>
    </row>
    <row r="54" spans="1:9" ht="30.75" customHeight="1" thickBot="1">
      <c r="A54" s="46">
        <v>2</v>
      </c>
      <c r="B54" s="96" t="s">
        <v>11</v>
      </c>
      <c r="C54" s="97"/>
      <c r="D54" s="97"/>
      <c r="E54" s="98"/>
      <c r="F54" s="48">
        <f>F53*20/100</f>
        <v>0</v>
      </c>
      <c r="H54" s="58"/>
    </row>
    <row r="55" spans="1:9" ht="30" customHeight="1" thickBot="1">
      <c r="A55" s="47">
        <v>3</v>
      </c>
      <c r="B55" s="99" t="s">
        <v>12</v>
      </c>
      <c r="C55" s="100"/>
      <c r="D55" s="100"/>
      <c r="E55" s="101"/>
      <c r="F55" s="48">
        <f>F53+F54</f>
        <v>0</v>
      </c>
      <c r="G55" s="60"/>
      <c r="H55" s="58"/>
    </row>
    <row r="56" spans="1:9" ht="23.25" customHeight="1">
      <c r="F56" s="21"/>
      <c r="G56" s="23"/>
      <c r="H56" s="58"/>
    </row>
    <row r="57" spans="1:9" ht="21.75" customHeight="1">
      <c r="B57" s="92" t="s">
        <v>23</v>
      </c>
      <c r="C57" s="92"/>
      <c r="D57" s="92"/>
      <c r="E57" s="92"/>
    </row>
    <row r="58" spans="1:9" ht="21.75" customHeight="1">
      <c r="B58" s="92" t="s">
        <v>24</v>
      </c>
      <c r="C58" s="92"/>
      <c r="D58" s="92"/>
      <c r="E58" s="92"/>
    </row>
    <row r="59" spans="1:9">
      <c r="B59" s="16"/>
    </row>
    <row r="60" spans="1:9" ht="27" customHeight="1"/>
    <row r="61" spans="1:9" ht="31.5" customHeight="1"/>
    <row r="62" spans="1:9" ht="25.5" customHeight="1">
      <c r="B62" s="16"/>
    </row>
    <row r="63" spans="1:9" ht="24" customHeight="1">
      <c r="B63" s="16"/>
    </row>
  </sheetData>
  <mergeCells count="28">
    <mergeCell ref="B3:G3"/>
    <mergeCell ref="A35:E35"/>
    <mergeCell ref="A50:E50"/>
    <mergeCell ref="A21:E21"/>
    <mergeCell ref="A31:E31"/>
    <mergeCell ref="A4:F4"/>
    <mergeCell ref="A5:F5"/>
    <mergeCell ref="A6:A7"/>
    <mergeCell ref="B6:B7"/>
    <mergeCell ref="A15:A16"/>
    <mergeCell ref="A17:A18"/>
    <mergeCell ref="A19:A20"/>
    <mergeCell ref="A9:A10"/>
    <mergeCell ref="A11:A12"/>
    <mergeCell ref="A13:A14"/>
    <mergeCell ref="A41:E41"/>
    <mergeCell ref="A49:E49"/>
    <mergeCell ref="B58:E58"/>
    <mergeCell ref="B53:E53"/>
    <mergeCell ref="B54:E54"/>
    <mergeCell ref="B55:E55"/>
    <mergeCell ref="B57:E57"/>
    <mergeCell ref="A52:F52"/>
    <mergeCell ref="A46:F46"/>
    <mergeCell ref="A47:E47"/>
    <mergeCell ref="A48:E48"/>
    <mergeCell ref="A45:E45"/>
    <mergeCell ref="A51:E51"/>
  </mergeCells>
  <pageMargins left="0.51181102362204722" right="0.19685039370078741" top="0.47244094488188981" bottom="0.15748031496062992" header="0.19685039370078741" footer="0"/>
  <pageSetup paperSize="9" scale="51" orientation="portrait" useFirstPageNumber="1" r:id="rId1"/>
  <headerFooter alignWithMargins="0">
    <oddHeader>Page &amp;P</oddHeader>
  </headerFooter>
  <rowBreaks count="2" manualBreakCount="2">
    <brk id="45" max="5" man="1"/>
    <brk id="5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ESTIMATION TRVX</vt:lpstr>
      <vt:lpstr>'ESTIMATION TRVX'!Impression_des_titres</vt:lpstr>
      <vt:lpstr>'ESTIMATION TRVX'!Zone_d_impression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YAFATTAH ZOUHAIR</dc:creator>
  <cp:lastModifiedBy>el mariani</cp:lastModifiedBy>
  <cp:lastPrinted>2020-11-12T14:22:25Z</cp:lastPrinted>
  <dcterms:created xsi:type="dcterms:W3CDTF">2015-10-29T16:07:44Z</dcterms:created>
  <dcterms:modified xsi:type="dcterms:W3CDTF">2020-11-12T14:29:14Z</dcterms:modified>
</cp:coreProperties>
</file>